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 Quinn\Desktop\Total Golf Commerce\Pay4Golf18\2019 Season\"/>
    </mc:Choice>
  </mc:AlternateContent>
  <xr:revisionPtr revIDLastSave="0" documentId="13_ncr:1_{E3BAED0C-BA07-4B57-8106-B4270C60C281}" xr6:coauthVersionLast="43" xr6:coauthVersionMax="43" xr10:uidLastSave="{00000000-0000-0000-0000-000000000000}"/>
  <bookViews>
    <workbookView xWindow="-120" yWindow="-120" windowWidth="21840" windowHeight="13140" activeTab="2" xr2:uid="{00000000-000D-0000-FFFF-FFFF00000000}"/>
  </bookViews>
  <sheets>
    <sheet name="Information" sheetId="5" r:id="rId1"/>
    <sheet name="PRINT" sheetId="4" r:id="rId2"/>
    <sheet name="Score Sheet" sheetId="1" r:id="rId3"/>
  </sheets>
  <definedNames>
    <definedName name="_xlnm._FilterDatabase" localSheetId="0" hidden="1">Information!$A$22:$E$30</definedName>
    <definedName name="_xlnm.Print_Area" localSheetId="1">PRINT!$A$36:$X$71</definedName>
    <definedName name="_xlnm.Print_Area" localSheetId="2">'Score Sheet'!$G$2:$AM$22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4" l="1"/>
  <c r="X54" i="4" l="1"/>
  <c r="X53" i="4"/>
  <c r="X59" i="4"/>
  <c r="X58" i="4"/>
  <c r="X57" i="4"/>
  <c r="X56" i="4"/>
  <c r="X55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G26" i="4" l="1"/>
  <c r="H26" i="4"/>
  <c r="K26" i="4"/>
  <c r="L26" i="4"/>
  <c r="G27" i="4"/>
  <c r="H27" i="4"/>
  <c r="K27" i="4"/>
  <c r="L27" i="4"/>
  <c r="G28" i="4"/>
  <c r="H28" i="4"/>
  <c r="K28" i="4"/>
  <c r="L28" i="4"/>
  <c r="G29" i="4"/>
  <c r="H29" i="4"/>
  <c r="K29" i="4"/>
  <c r="L29" i="4"/>
  <c r="G30" i="4"/>
  <c r="H30" i="4"/>
  <c r="K30" i="4"/>
  <c r="L30" i="4"/>
  <c r="G31" i="4"/>
  <c r="H31" i="4"/>
  <c r="K31" i="4"/>
  <c r="L31" i="4"/>
  <c r="G32" i="4"/>
  <c r="H32" i="4"/>
  <c r="K32" i="4"/>
  <c r="L32" i="4"/>
  <c r="G33" i="4"/>
  <c r="H33" i="4"/>
  <c r="K33" i="4"/>
  <c r="L33" i="4"/>
  <c r="G34" i="4"/>
  <c r="H34" i="4"/>
  <c r="K34" i="4"/>
  <c r="L34" i="4"/>
  <c r="A71" i="4" l="1"/>
  <c r="A70" i="4"/>
  <c r="A69" i="4"/>
  <c r="A68" i="4"/>
  <c r="A67" i="4"/>
  <c r="A66" i="4"/>
  <c r="E23" i="1" l="1"/>
  <c r="G3" i="4" l="1"/>
  <c r="H3" i="4"/>
  <c r="K3" i="4"/>
  <c r="G4" i="4"/>
  <c r="H4" i="4"/>
  <c r="K4" i="4"/>
  <c r="G5" i="4"/>
  <c r="H5" i="4"/>
  <c r="K5" i="4"/>
  <c r="G6" i="4"/>
  <c r="H6" i="4"/>
  <c r="K6" i="4"/>
  <c r="G7" i="4"/>
  <c r="H7" i="4"/>
  <c r="K7" i="4"/>
  <c r="G8" i="4"/>
  <c r="H8" i="4"/>
  <c r="K8" i="4"/>
  <c r="G9" i="4"/>
  <c r="H9" i="4"/>
  <c r="K9" i="4"/>
  <c r="G10" i="4"/>
  <c r="H10" i="4"/>
  <c r="K10" i="4"/>
  <c r="G11" i="4"/>
  <c r="H11" i="4"/>
  <c r="K11" i="4"/>
  <c r="G12" i="4"/>
  <c r="H12" i="4"/>
  <c r="K12" i="4"/>
  <c r="G13" i="4"/>
  <c r="H13" i="4"/>
  <c r="K13" i="4"/>
  <c r="G14" i="4"/>
  <c r="H14" i="4"/>
  <c r="K14" i="4"/>
  <c r="G15" i="4"/>
  <c r="H15" i="4"/>
  <c r="K15" i="4"/>
  <c r="G16" i="4"/>
  <c r="H16" i="4"/>
  <c r="K16" i="4"/>
  <c r="G17" i="4"/>
  <c r="H17" i="4"/>
  <c r="K17" i="4"/>
  <c r="G18" i="4"/>
  <c r="H18" i="4"/>
  <c r="K18" i="4"/>
  <c r="G19" i="4"/>
  <c r="H19" i="4"/>
  <c r="K19" i="4"/>
  <c r="G20" i="4"/>
  <c r="H20" i="4"/>
  <c r="K20" i="4"/>
  <c r="G21" i="4"/>
  <c r="H21" i="4"/>
  <c r="K21" i="4"/>
  <c r="G22" i="4"/>
  <c r="H22" i="4"/>
  <c r="K22" i="4"/>
  <c r="G23" i="4"/>
  <c r="H23" i="4"/>
  <c r="K23" i="4"/>
  <c r="G24" i="4"/>
  <c r="H24" i="4"/>
  <c r="A61" i="4" s="1"/>
  <c r="K24" i="4"/>
  <c r="G25" i="4"/>
  <c r="H25" i="4"/>
  <c r="A62" i="4" s="1"/>
  <c r="K25" i="4"/>
  <c r="A63" i="4"/>
  <c r="A64" i="4"/>
  <c r="A65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V6" i="4" l="1"/>
  <c r="E42" i="1" l="1"/>
  <c r="E3" i="1" l="1"/>
  <c r="AC21" i="1" l="1"/>
  <c r="F21" i="1"/>
  <c r="E21" i="1"/>
  <c r="C21" i="1"/>
  <c r="A21" i="1"/>
  <c r="AC8" i="1"/>
  <c r="F8" i="1"/>
  <c r="E8" i="1"/>
  <c r="C8" i="1"/>
  <c r="A8" i="1"/>
  <c r="AC7" i="1"/>
  <c r="F7" i="1"/>
  <c r="E7" i="1"/>
  <c r="C7" i="1"/>
  <c r="A7" i="1"/>
  <c r="AC15" i="1"/>
  <c r="F15" i="1"/>
  <c r="E15" i="1"/>
  <c r="C15" i="1"/>
  <c r="A15" i="1"/>
  <c r="AC20" i="1"/>
  <c r="F20" i="1"/>
  <c r="E20" i="1"/>
  <c r="C20" i="1"/>
  <c r="A20" i="1"/>
  <c r="AC19" i="1"/>
  <c r="F19" i="1"/>
  <c r="E19" i="1"/>
  <c r="C19" i="1"/>
  <c r="A19" i="1"/>
  <c r="AC18" i="1"/>
  <c r="F18" i="1"/>
  <c r="E18" i="1"/>
  <c r="C18" i="1"/>
  <c r="A18" i="1"/>
  <c r="AC5" i="1"/>
  <c r="F5" i="1"/>
  <c r="E5" i="1"/>
  <c r="C5" i="1"/>
  <c r="A5" i="1"/>
  <c r="AC11" i="1"/>
  <c r="F11" i="1"/>
  <c r="E11" i="1"/>
  <c r="C11" i="1"/>
  <c r="A11" i="1"/>
  <c r="AC17" i="1"/>
  <c r="F17" i="1"/>
  <c r="E17" i="1"/>
  <c r="C17" i="1"/>
  <c r="A17" i="1"/>
  <c r="AC13" i="1"/>
  <c r="F13" i="1"/>
  <c r="E13" i="1"/>
  <c r="C13" i="1"/>
  <c r="A13" i="1"/>
  <c r="AC16" i="1"/>
  <c r="F16" i="1"/>
  <c r="E16" i="1"/>
  <c r="C16" i="1"/>
  <c r="A16" i="1"/>
  <c r="AC6" i="1"/>
  <c r="F6" i="1"/>
  <c r="E6" i="1"/>
  <c r="C6" i="1"/>
  <c r="A6" i="1"/>
  <c r="AC9" i="1"/>
  <c r="F9" i="1"/>
  <c r="E9" i="1"/>
  <c r="C9" i="1"/>
  <c r="A9" i="1"/>
  <c r="AC10" i="1"/>
  <c r="F10" i="1"/>
  <c r="E10" i="1"/>
  <c r="C10" i="1"/>
  <c r="A10" i="1"/>
  <c r="AC12" i="1"/>
  <c r="F12" i="1"/>
  <c r="E12" i="1"/>
  <c r="C12" i="1"/>
  <c r="A12" i="1"/>
  <c r="AC22" i="1"/>
  <c r="F22" i="1"/>
  <c r="E22" i="1"/>
  <c r="C22" i="1"/>
  <c r="A22" i="1"/>
  <c r="AC14" i="1"/>
  <c r="F14" i="1"/>
  <c r="E14" i="1"/>
  <c r="C14" i="1"/>
  <c r="A14" i="1"/>
  <c r="AC4" i="1"/>
  <c r="F4" i="1"/>
  <c r="E4" i="1"/>
  <c r="C4" i="1"/>
  <c r="A4" i="1"/>
  <c r="F3" i="1"/>
  <c r="C3" i="1"/>
  <c r="A3" i="1"/>
  <c r="C23" i="1" l="1"/>
  <c r="A23" i="1"/>
  <c r="G3" i="1" l="1"/>
  <c r="Q23" i="4" l="1"/>
  <c r="AD21" i="1" l="1"/>
  <c r="AE21" i="1" s="1"/>
  <c r="I21" i="1"/>
  <c r="H21" i="1"/>
  <c r="G21" i="1"/>
  <c r="AD8" i="1"/>
  <c r="AE8" i="1" s="1"/>
  <c r="I8" i="1"/>
  <c r="H8" i="1"/>
  <c r="G8" i="1"/>
  <c r="AD7" i="1"/>
  <c r="AE7" i="1" s="1"/>
  <c r="I7" i="1"/>
  <c r="H7" i="1"/>
  <c r="G7" i="1"/>
  <c r="AD15" i="1"/>
  <c r="AE15" i="1" s="1"/>
  <c r="I15" i="1"/>
  <c r="H15" i="1"/>
  <c r="G15" i="1"/>
  <c r="AD20" i="1"/>
  <c r="AE20" i="1" s="1"/>
  <c r="I20" i="1"/>
  <c r="H20" i="1"/>
  <c r="G20" i="1"/>
  <c r="AD19" i="1"/>
  <c r="AE19" i="1" s="1"/>
  <c r="AH19" i="1" s="1"/>
  <c r="I19" i="1"/>
  <c r="H19" i="1"/>
  <c r="G19" i="1"/>
  <c r="AD18" i="1"/>
  <c r="AE18" i="1" s="1"/>
  <c r="AH18" i="1" s="1"/>
  <c r="I18" i="1"/>
  <c r="H18" i="1"/>
  <c r="G18" i="1"/>
  <c r="AD5" i="1"/>
  <c r="AE5" i="1" s="1"/>
  <c r="I5" i="1"/>
  <c r="H5" i="1"/>
  <c r="G5" i="1"/>
  <c r="AD11" i="1"/>
  <c r="AE11" i="1" s="1"/>
  <c r="I11" i="1"/>
  <c r="H11" i="1"/>
  <c r="G11" i="1"/>
  <c r="AD17" i="1"/>
  <c r="AE17" i="1" s="1"/>
  <c r="I17" i="1"/>
  <c r="H17" i="1"/>
  <c r="G17" i="1"/>
  <c r="AD13" i="1"/>
  <c r="AE13" i="1" s="1"/>
  <c r="I13" i="1"/>
  <c r="H13" i="1"/>
  <c r="G13" i="1"/>
  <c r="AD16" i="1"/>
  <c r="AE16" i="1" s="1"/>
  <c r="I16" i="1"/>
  <c r="H16" i="1"/>
  <c r="G16" i="1"/>
  <c r="AD6" i="1"/>
  <c r="AE6" i="1" s="1"/>
  <c r="I6" i="1"/>
  <c r="H6" i="1"/>
  <c r="G6" i="1"/>
  <c r="AD9" i="1"/>
  <c r="AE9" i="1" s="1"/>
  <c r="I9" i="1"/>
  <c r="H9" i="1"/>
  <c r="G9" i="1"/>
  <c r="AD10" i="1"/>
  <c r="AE10" i="1" s="1"/>
  <c r="I10" i="1"/>
  <c r="H10" i="1"/>
  <c r="G10" i="1"/>
  <c r="AD12" i="1"/>
  <c r="AE12" i="1" s="1"/>
  <c r="I12" i="1"/>
  <c r="H12" i="1"/>
  <c r="G12" i="1"/>
  <c r="AD22" i="1"/>
  <c r="AE22" i="1" s="1"/>
  <c r="I22" i="1"/>
  <c r="H22" i="1"/>
  <c r="G22" i="1"/>
  <c r="AD14" i="1"/>
  <c r="AE14" i="1" s="1"/>
  <c r="I14" i="1"/>
  <c r="H14" i="1"/>
  <c r="G14" i="1"/>
  <c r="AD4" i="1"/>
  <c r="AE4" i="1" s="1"/>
  <c r="I4" i="1"/>
  <c r="H4" i="1"/>
  <c r="G4" i="1"/>
  <c r="AL22" i="1" l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D3" i="1"/>
  <c r="I3" i="1"/>
  <c r="A40" i="4" l="1"/>
  <c r="H3" i="1"/>
  <c r="AC3" i="1"/>
  <c r="AC23" i="1" s="1"/>
  <c r="AK15" i="1" l="1"/>
  <c r="AK19" i="1"/>
  <c r="AK14" i="1"/>
  <c r="AK22" i="1"/>
  <c r="AK21" i="1"/>
  <c r="AK20" i="1"/>
  <c r="AK18" i="1"/>
  <c r="AK17" i="1"/>
  <c r="AK16" i="1"/>
  <c r="A1" i="1"/>
  <c r="AH13" i="1"/>
  <c r="AH14" i="1"/>
  <c r="AH16" i="1"/>
  <c r="A59" i="4"/>
  <c r="AH11" i="1"/>
  <c r="A58" i="4"/>
  <c r="AH8" i="1"/>
  <c r="AH4" i="1"/>
  <c r="A56" i="4"/>
  <c r="AH17" i="1"/>
  <c r="A55" i="4"/>
  <c r="AE3" i="1"/>
  <c r="A54" i="4"/>
  <c r="AH6" i="1"/>
  <c r="A52" i="4"/>
  <c r="A51" i="4"/>
  <c r="A50" i="4"/>
  <c r="A49" i="4"/>
  <c r="A48" i="4"/>
  <c r="A47" i="4"/>
  <c r="A46" i="4"/>
  <c r="A44" i="4"/>
  <c r="A43" i="4"/>
  <c r="A42" i="4"/>
  <c r="A41" i="4"/>
  <c r="AH3" i="1" l="1"/>
  <c r="AE23" i="1"/>
  <c r="A60" i="4"/>
  <c r="A53" i="4"/>
  <c r="A57" i="4"/>
  <c r="A45" i="4"/>
  <c r="AA2" i="1" l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C35" i="4" l="1"/>
  <c r="A35" i="4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A38" i="4" l="1"/>
  <c r="AH7" i="1"/>
  <c r="AH12" i="1"/>
  <c r="AH21" i="1"/>
  <c r="AH15" i="1"/>
  <c r="AH5" i="1"/>
  <c r="AH9" i="1"/>
  <c r="AH22" i="1" l="1"/>
  <c r="AM3" i="1"/>
  <c r="AB2" i="1"/>
  <c r="H32" i="1" l="1"/>
  <c r="H34" i="1" s="1"/>
  <c r="AH10" i="1"/>
  <c r="AH20" i="1"/>
  <c r="H39" i="1" l="1"/>
  <c r="H37" i="1"/>
  <c r="AK6" i="1" l="1"/>
  <c r="AM6" i="1" s="1"/>
  <c r="AK13" i="1"/>
  <c r="AK7" i="1"/>
  <c r="AM7" i="1" s="1"/>
  <c r="AK8" i="1"/>
  <c r="AM8" i="1" s="1"/>
  <c r="AK5" i="1"/>
  <c r="AM5" i="1" s="1"/>
  <c r="AK10" i="1"/>
  <c r="AM10" i="1" s="1"/>
  <c r="AK11" i="1"/>
  <c r="AM11" i="1" s="1"/>
  <c r="AK4" i="1"/>
  <c r="AM4" i="1" s="1"/>
  <c r="AK9" i="1"/>
  <c r="AM9" i="1" s="1"/>
  <c r="AK12" i="1"/>
  <c r="AM12" i="1" s="1"/>
  <c r="AM14" i="1" l="1"/>
  <c r="AM13" i="1"/>
  <c r="AM15" i="1" l="1"/>
  <c r="AM16" i="1" l="1"/>
  <c r="AM18" i="1" l="1"/>
  <c r="AM17" i="1"/>
  <c r="AM20" i="1" l="1"/>
  <c r="AM19" i="1"/>
  <c r="AM21" i="1" l="1"/>
  <c r="AM22" i="1" l="1"/>
</calcChain>
</file>

<file path=xl/sharedStrings.xml><?xml version="1.0" encoding="utf-8"?>
<sst xmlns="http://schemas.openxmlformats.org/spreadsheetml/2006/main" count="242" uniqueCount="166">
  <si>
    <t>Skin</t>
  </si>
  <si>
    <t>Team</t>
  </si>
  <si>
    <t>Par</t>
  </si>
  <si>
    <t>Net</t>
  </si>
  <si>
    <t>C9</t>
  </si>
  <si>
    <t>D4</t>
  </si>
  <si>
    <t>C7</t>
  </si>
  <si>
    <t>DA</t>
  </si>
  <si>
    <t>C2</t>
  </si>
  <si>
    <t>D2</t>
  </si>
  <si>
    <t>D3</t>
  </si>
  <si>
    <t>D5</t>
  </si>
  <si>
    <t>C4</t>
  </si>
  <si>
    <t>D6</t>
  </si>
  <si>
    <t>C3</t>
  </si>
  <si>
    <t>CA</t>
  </si>
  <si>
    <t>C5</t>
  </si>
  <si>
    <t>C6</t>
  </si>
  <si>
    <t>D7</t>
  </si>
  <si>
    <t>C8</t>
  </si>
  <si>
    <t>1st</t>
  </si>
  <si>
    <t>S  K  I  N  S</t>
  </si>
  <si>
    <t>Players</t>
  </si>
  <si>
    <t>Total</t>
  </si>
  <si>
    <t>Carryover</t>
  </si>
  <si>
    <t>Skins</t>
  </si>
  <si>
    <t>Hole</t>
  </si>
  <si>
    <t>Partner</t>
  </si>
  <si>
    <t>Score</t>
  </si>
  <si>
    <t>POINTS AWARDED</t>
  </si>
  <si>
    <t>POS</t>
  </si>
  <si>
    <t>FIELD</t>
  </si>
  <si>
    <t>BONUS</t>
  </si>
  <si>
    <t>TOTAL</t>
  </si>
  <si>
    <t>D8</t>
  </si>
  <si>
    <t>HA</t>
  </si>
  <si>
    <t>Index</t>
  </si>
  <si>
    <t>Player</t>
  </si>
  <si>
    <t>Player / Index</t>
  </si>
  <si>
    <t>TEAM</t>
  </si>
  <si>
    <t>PLAYER</t>
  </si>
  <si>
    <t>5-3-2 SPLIT</t>
  </si>
  <si>
    <t>Total Payout</t>
  </si>
  <si>
    <t>$ Due To Be Paid Past Events</t>
  </si>
  <si>
    <t>D9</t>
  </si>
  <si>
    <t>Adjust</t>
  </si>
  <si>
    <t>Average</t>
  </si>
  <si>
    <t># of Participants</t>
  </si>
  <si>
    <t>$ Due To Be Paid Out</t>
  </si>
  <si>
    <t>SKINS WON</t>
  </si>
  <si>
    <t>SKINS IN</t>
  </si>
  <si>
    <t>PER SKIN</t>
  </si>
  <si>
    <t>Skins In</t>
  </si>
  <si>
    <t>Team In</t>
  </si>
  <si>
    <t>Cash On Hand</t>
  </si>
  <si>
    <t>NET</t>
  </si>
  <si>
    <t>Payout Per Skin</t>
  </si>
  <si>
    <t>Total To Be Paid</t>
  </si>
  <si>
    <t>Total Paid</t>
  </si>
  <si>
    <t>3rd</t>
  </si>
  <si>
    <t>SA</t>
  </si>
  <si>
    <t>2nd</t>
  </si>
  <si>
    <t>`</t>
  </si>
  <si>
    <t>Beginning cash</t>
  </si>
  <si>
    <t>H2</t>
  </si>
  <si>
    <t>H3</t>
  </si>
  <si>
    <t>H4</t>
  </si>
  <si>
    <t>H5</t>
  </si>
  <si>
    <t>S2</t>
  </si>
  <si>
    <t>S3</t>
  </si>
  <si>
    <t>S4</t>
  </si>
  <si>
    <t>S5</t>
  </si>
  <si>
    <t>S6</t>
  </si>
  <si>
    <t>S7</t>
  </si>
  <si>
    <t>S8</t>
  </si>
  <si>
    <t>S9</t>
  </si>
  <si>
    <t>CASH ON HAND</t>
  </si>
  <si>
    <t>$ To Be Paid Last Event</t>
  </si>
  <si>
    <t>$ To Be Paid Past Events</t>
  </si>
  <si>
    <t>Hole in One</t>
  </si>
  <si>
    <t>Hole in one pool</t>
  </si>
  <si>
    <t>Hole in one carryover</t>
  </si>
  <si>
    <t>Skins payout</t>
  </si>
  <si>
    <t>hole in one pool</t>
  </si>
  <si>
    <t>Tee times</t>
  </si>
  <si>
    <t>player</t>
  </si>
  <si>
    <t>email</t>
  </si>
  <si>
    <t>index</t>
  </si>
  <si>
    <t>course adj</t>
  </si>
  <si>
    <t>Closet to Pin Regular</t>
  </si>
  <si>
    <t>Closet to Pin Senior</t>
  </si>
  <si>
    <t>Birkdale 04-11-2019</t>
  </si>
  <si>
    <t>tee Time 8:30am</t>
  </si>
  <si>
    <t>reg 71.7/135</t>
  </si>
  <si>
    <t>sr70.1/128      ssr 66.3/117</t>
  </si>
  <si>
    <t>Mark Mcginley</t>
  </si>
  <si>
    <t>Derek Schlageter</t>
  </si>
  <si>
    <t>KEVIN STINES</t>
  </si>
  <si>
    <t>Joe Dambrosia</t>
  </si>
  <si>
    <t>Ronniel Herron</t>
  </si>
  <si>
    <t>Larry D Maggio</t>
  </si>
  <si>
    <t>Ronneil Herron</t>
  </si>
  <si>
    <t>Mark Fangman</t>
  </si>
  <si>
    <t>John Thurston</t>
  </si>
  <si>
    <t>Jeff huber</t>
  </si>
  <si>
    <t>Tom mathis</t>
  </si>
  <si>
    <t>ctp</t>
  </si>
  <si>
    <t>Larry DiMaggio (SS)</t>
  </si>
  <si>
    <t>Lpdimag@gmail.com</t>
  </si>
  <si>
    <t>Ron Couture (SS)</t>
  </si>
  <si>
    <t>Rcouture@triad.rr.com</t>
  </si>
  <si>
    <t>Bruce Robinson (S)</t>
  </si>
  <si>
    <t>bsquared4554@yahoo.com</t>
  </si>
  <si>
    <t>Chris Linville</t>
  </si>
  <si>
    <t>chrisl2112@yahoo.com</t>
  </si>
  <si>
    <t>Chris Quinn</t>
  </si>
  <si>
    <t>chris@pay4golf.com</t>
  </si>
  <si>
    <t>Deno Pourlos</t>
  </si>
  <si>
    <t xml:space="preserve">djpourlos@carolina.rr.com </t>
  </si>
  <si>
    <t>Fred Ripka</t>
  </si>
  <si>
    <t>ripkafk@hotmail.com</t>
  </si>
  <si>
    <t>Hayes Jones (S)</t>
  </si>
  <si>
    <t>hayesxjones@yahoo.com</t>
  </si>
  <si>
    <t>Jay Baitz (S)</t>
  </si>
  <si>
    <t>jay9346@gmail.com</t>
  </si>
  <si>
    <t>Jeff Huber</t>
  </si>
  <si>
    <t>joed212000@yahoo.com</t>
  </si>
  <si>
    <t>Kevin.rock@allstate.com</t>
  </si>
  <si>
    <t>Mario Cuellar</t>
  </si>
  <si>
    <t>malcuto36@hotmail.com</t>
  </si>
  <si>
    <t>Mike Shinder (S)</t>
  </si>
  <si>
    <t>maxxgillespie@gmail.com</t>
  </si>
  <si>
    <t>Rick Belsole (S)</t>
  </si>
  <si>
    <t>rbelsole@roadrunner.com</t>
  </si>
  <si>
    <t>Ron Ressler (S)</t>
  </si>
  <si>
    <t>rressler@carolina.rr.com</t>
  </si>
  <si>
    <t>ronneilherron@gmail.com</t>
  </si>
  <si>
    <t>Tom Mathis</t>
  </si>
  <si>
    <t>advanchemical@yahoo.com</t>
  </si>
  <si>
    <t>08:40</t>
  </si>
  <si>
    <t>08:50</t>
  </si>
  <si>
    <t>09:00</t>
  </si>
  <si>
    <t>09:10</t>
  </si>
  <si>
    <t>08:30</t>
  </si>
  <si>
    <t>Paid Out/CTP</t>
  </si>
  <si>
    <t>Payout</t>
  </si>
  <si>
    <t>CTPPAYOUT</t>
  </si>
  <si>
    <t>mobleycjr@outlook.com</t>
  </si>
  <si>
    <t>Charles Mobley (S)</t>
  </si>
  <si>
    <t>James Smith (S)</t>
  </si>
  <si>
    <t>jssmith5757@gmail.com</t>
  </si>
  <si>
    <t>x</t>
  </si>
  <si>
    <t>times</t>
  </si>
  <si>
    <t>Jay Baitz</t>
  </si>
  <si>
    <t>James Smith</t>
  </si>
  <si>
    <t>holes tied</t>
  </si>
  <si>
    <t>huber</t>
  </si>
  <si>
    <t>Bruce Robinson</t>
  </si>
  <si>
    <t xml:space="preserve">                              </t>
  </si>
  <si>
    <t>$10 each</t>
  </si>
  <si>
    <t>James Smith                              Bruce Robinson</t>
  </si>
  <si>
    <t>Ron Ressler</t>
  </si>
  <si>
    <t>Kevin Rock</t>
  </si>
  <si>
    <t>Joseph Dambrosia</t>
  </si>
  <si>
    <t>Kevin Stines</t>
  </si>
  <si>
    <t>CTP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</si>
</sst>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  <numFmt numFmtId="166" formatCode="&quot;$&quot;#,##0.00"/>
    <numFmt numFmtId="167" formatCode="&quot;$&quot;#,##0"/>
    <numFmt numFmtId="168" formatCode="h:mm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indexed="64"/>
      </left>
      <right/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rgb="FF0070C0"/>
      </left>
      <right style="thin">
        <color auto="1"/>
      </right>
      <top style="double">
        <color rgb="FF0070C0"/>
      </top>
      <bottom style="thin">
        <color auto="1"/>
      </bottom>
      <diagonal/>
    </border>
    <border>
      <left style="thin">
        <color auto="1"/>
      </left>
      <right style="double">
        <color rgb="FF0070C0"/>
      </right>
      <top style="double">
        <color rgb="FF0070C0"/>
      </top>
      <bottom style="thin">
        <color auto="1"/>
      </bottom>
      <diagonal/>
    </border>
    <border>
      <left style="double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0070C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uble">
        <color rgb="FF0070C0"/>
      </left>
      <right style="thin">
        <color auto="1"/>
      </right>
      <top style="thin">
        <color auto="1"/>
      </top>
      <bottom style="double">
        <color rgb="FF0070C0"/>
      </bottom>
      <diagonal/>
    </border>
    <border>
      <left style="thin">
        <color auto="1"/>
      </left>
      <right style="double">
        <color rgb="FF0070C0"/>
      </right>
      <top style="thin">
        <color auto="1"/>
      </top>
      <bottom style="double">
        <color rgb="FF0070C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/>
    </xf>
    <xf numFmtId="20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5" fontId="4" fillId="4" borderId="0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2" fontId="2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6" fontId="16" fillId="0" borderId="0" xfId="0" applyNumberFormat="1" applyFont="1"/>
    <xf numFmtId="0" fontId="18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167" fontId="17" fillId="0" borderId="7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20" fontId="20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21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" fontId="0" fillId="0" borderId="54" xfId="0" applyNumberFormat="1" applyFont="1" applyFill="1" applyBorder="1" applyAlignment="1">
      <alignment horizontal="center" vertical="center"/>
    </xf>
    <xf numFmtId="1" fontId="19" fillId="0" borderId="55" xfId="0" applyNumberFormat="1" applyFont="1" applyFill="1" applyBorder="1" applyAlignment="1">
      <alignment horizontal="center" vertical="center"/>
    </xf>
    <xf numFmtId="0" fontId="21" fillId="0" borderId="0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2" fontId="21" fillId="3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19" fillId="4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0" fontId="23" fillId="7" borderId="25" xfId="0" applyFont="1" applyFill="1" applyBorder="1" applyAlignment="1">
      <alignment vertical="center"/>
    </xf>
    <xf numFmtId="164" fontId="0" fillId="7" borderId="0" xfId="1" applyNumberFormat="1" applyFont="1" applyFill="1" applyBorder="1" applyAlignment="1">
      <alignment vertical="center"/>
    </xf>
    <xf numFmtId="164" fontId="0" fillId="7" borderId="28" xfId="1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0" fontId="0" fillId="5" borderId="3" xfId="0" applyNumberFormat="1" applyFont="1" applyFill="1" applyBorder="1" applyAlignment="1">
      <alignment horizontal="center" vertical="center"/>
    </xf>
    <xf numFmtId="5" fontId="0" fillId="5" borderId="9" xfId="1" applyNumberFormat="1" applyFont="1" applyFill="1" applyBorder="1" applyAlignment="1">
      <alignment horizontal="center" vertical="center"/>
    </xf>
    <xf numFmtId="0" fontId="0" fillId="5" borderId="9" xfId="0" applyNumberFormat="1" applyFont="1" applyFill="1" applyBorder="1" applyAlignment="1">
      <alignment horizontal="center" vertical="center"/>
    </xf>
    <xf numFmtId="5" fontId="0" fillId="5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168" fontId="17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7" fontId="17" fillId="9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6" fillId="0" borderId="0" xfId="0" applyFont="1" applyFill="1"/>
    <xf numFmtId="2" fontId="3" fillId="0" borderId="0" xfId="0" applyNumberFormat="1" applyFont="1" applyFill="1" applyAlignment="1">
      <alignment horizontal="right" vertical="center"/>
    </xf>
    <xf numFmtId="0" fontId="2" fillId="0" borderId="0" xfId="0" applyFont="1" applyFill="1"/>
    <xf numFmtId="168" fontId="3" fillId="0" borderId="0" xfId="0" applyNumberFormat="1" applyFont="1" applyFill="1" applyAlignment="1">
      <alignment horizontal="center" vertical="center"/>
    </xf>
    <xf numFmtId="18" fontId="15" fillId="0" borderId="0" xfId="0" applyNumberFormat="1" applyFont="1" applyFill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0" fillId="0" borderId="60" xfId="0" applyNumberFormat="1" applyFont="1" applyFill="1" applyBorder="1" applyAlignment="1">
      <alignment horizontal="center" vertical="center"/>
    </xf>
    <xf numFmtId="1" fontId="19" fillId="0" borderId="61" xfId="0" applyNumberFormat="1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right" vertical="center" indent="1"/>
    </xf>
    <xf numFmtId="0" fontId="0" fillId="0" borderId="0" xfId="0" applyFont="1"/>
    <xf numFmtId="0" fontId="16" fillId="9" borderId="0" xfId="0" applyFont="1" applyFill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0" fillId="0" borderId="0" xfId="0"/>
    <xf numFmtId="0" fontId="17" fillId="12" borderId="30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13" borderId="54" xfId="0" applyNumberFormat="1" applyFont="1" applyFill="1" applyBorder="1" applyAlignment="1">
      <alignment horizontal="center" vertical="center"/>
    </xf>
    <xf numFmtId="1" fontId="19" fillId="13" borderId="55" xfId="0" applyNumberFormat="1" applyFont="1" applyFill="1" applyBorder="1" applyAlignment="1">
      <alignment horizontal="center" vertical="center"/>
    </xf>
    <xf numFmtId="1" fontId="0" fillId="13" borderId="52" xfId="0" applyNumberFormat="1" applyFont="1" applyFill="1" applyBorder="1" applyAlignment="1">
      <alignment horizontal="center" vertical="center"/>
    </xf>
    <xf numFmtId="1" fontId="19" fillId="13" borderId="53" xfId="0" applyNumberFormat="1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6" fontId="15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7" fontId="15" fillId="11" borderId="7" xfId="1" applyNumberFormat="1" applyFont="1" applyFill="1" applyBorder="1" applyAlignment="1">
      <alignment horizontal="center" vertical="center"/>
    </xf>
    <xf numFmtId="7" fontId="16" fillId="11" borderId="7" xfId="1" applyNumberFormat="1" applyFont="1" applyFill="1" applyBorder="1" applyAlignment="1">
      <alignment horizontal="center" vertical="center"/>
    </xf>
    <xf numFmtId="166" fontId="17" fillId="11" borderId="7" xfId="0" applyNumberFormat="1" applyFont="1" applyFill="1" applyBorder="1" applyAlignment="1">
      <alignment horizontal="center" vertical="center"/>
    </xf>
    <xf numFmtId="7" fontId="17" fillId="11" borderId="7" xfId="0" applyNumberFormat="1" applyFont="1" applyFill="1" applyBorder="1" applyAlignment="1">
      <alignment horizontal="center" vertical="center"/>
    </xf>
    <xf numFmtId="7" fontId="0" fillId="11" borderId="5" xfId="1" applyNumberFormat="1" applyFont="1" applyFill="1" applyBorder="1" applyAlignment="1">
      <alignment horizontal="center" vertical="center" wrapText="1"/>
    </xf>
    <xf numFmtId="7" fontId="0" fillId="11" borderId="18" xfId="1" applyNumberFormat="1" applyFont="1" applyFill="1" applyBorder="1" applyAlignment="1">
      <alignment horizontal="center" vertical="center" wrapText="1"/>
    </xf>
    <xf numFmtId="7" fontId="0" fillId="11" borderId="6" xfId="1" applyNumberFormat="1" applyFont="1" applyFill="1" applyBorder="1" applyAlignment="1">
      <alignment horizontal="center" vertical="center" wrapText="1"/>
    </xf>
    <xf numFmtId="7" fontId="20" fillId="10" borderId="5" xfId="0" applyNumberFormat="1" applyFont="1" applyFill="1" applyBorder="1" applyAlignment="1">
      <alignment horizontal="center" vertical="center"/>
    </xf>
    <xf numFmtId="7" fontId="20" fillId="10" borderId="6" xfId="0" applyNumberFormat="1" applyFont="1" applyFill="1" applyBorder="1" applyAlignment="1">
      <alignment horizontal="center" vertical="center"/>
    </xf>
    <xf numFmtId="166" fontId="18" fillId="11" borderId="7" xfId="0" applyNumberFormat="1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indent="1"/>
    </xf>
    <xf numFmtId="0" fontId="16" fillId="10" borderId="20" xfId="0" applyFont="1" applyFill="1" applyBorder="1" applyAlignment="1">
      <alignment horizontal="left" vertical="center" indent="1"/>
    </xf>
    <xf numFmtId="166" fontId="16" fillId="6" borderId="37" xfId="0" applyNumberFormat="1" applyFont="1" applyFill="1" applyBorder="1" applyAlignment="1">
      <alignment horizontal="center" vertical="center"/>
    </xf>
    <xf numFmtId="166" fontId="16" fillId="6" borderId="23" xfId="0" applyNumberFormat="1" applyFont="1" applyFill="1" applyBorder="1" applyAlignment="1">
      <alignment horizontal="center" vertical="center"/>
    </xf>
    <xf numFmtId="166" fontId="20" fillId="10" borderId="7" xfId="0" applyNumberFormat="1" applyFont="1" applyFill="1" applyBorder="1" applyAlignment="1">
      <alignment horizontal="center" vertical="center"/>
    </xf>
    <xf numFmtId="49" fontId="16" fillId="9" borderId="7" xfId="1" applyNumberFormat="1" applyFont="1" applyFill="1" applyBorder="1" applyAlignment="1">
      <alignment horizontal="center" vertical="center"/>
    </xf>
    <xf numFmtId="166" fontId="18" fillId="9" borderId="7" xfId="0" applyNumberFormat="1" applyFont="1" applyFill="1" applyBorder="1" applyAlignment="1">
      <alignment horizontal="center" vertical="center"/>
    </xf>
    <xf numFmtId="7" fontId="15" fillId="9" borderId="34" xfId="1" applyNumberFormat="1" applyFont="1" applyFill="1" applyBorder="1" applyAlignment="1">
      <alignment horizontal="center" vertical="center"/>
    </xf>
    <xf numFmtId="7" fontId="15" fillId="9" borderId="30" xfId="1" applyNumberFormat="1" applyFont="1" applyFill="1" applyBorder="1" applyAlignment="1">
      <alignment horizontal="center" vertical="center"/>
    </xf>
    <xf numFmtId="166" fontId="18" fillId="9" borderId="30" xfId="0" applyNumberFormat="1" applyFont="1" applyFill="1" applyBorder="1" applyAlignment="1">
      <alignment horizontal="center" vertical="center"/>
    </xf>
    <xf numFmtId="166" fontId="18" fillId="9" borderId="31" xfId="0" applyNumberFormat="1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left" vertical="center" indent="1"/>
    </xf>
    <xf numFmtId="0" fontId="16" fillId="6" borderId="20" xfId="0" applyFont="1" applyFill="1" applyBorder="1" applyAlignment="1">
      <alignment horizontal="left" vertical="center" indent="1"/>
    </xf>
    <xf numFmtId="166" fontId="16" fillId="6" borderId="58" xfId="0" applyNumberFormat="1" applyFont="1" applyFill="1" applyBorder="1" applyAlignment="1">
      <alignment horizontal="center" vertical="center"/>
    </xf>
    <xf numFmtId="166" fontId="16" fillId="6" borderId="59" xfId="0" applyNumberFormat="1" applyFont="1" applyFill="1" applyBorder="1" applyAlignment="1">
      <alignment horizontal="center" vertical="center"/>
    </xf>
    <xf numFmtId="166" fontId="16" fillId="6" borderId="5" xfId="0" applyNumberFormat="1" applyFont="1" applyFill="1" applyBorder="1" applyAlignment="1">
      <alignment horizontal="center" vertical="center"/>
    </xf>
    <xf numFmtId="166" fontId="16" fillId="6" borderId="32" xfId="0" applyNumberFormat="1" applyFont="1" applyFill="1" applyBorder="1" applyAlignment="1">
      <alignment horizontal="center" vertical="center"/>
    </xf>
    <xf numFmtId="166" fontId="16" fillId="6" borderId="56" xfId="0" applyNumberFormat="1" applyFont="1" applyFill="1" applyBorder="1" applyAlignment="1">
      <alignment horizontal="center" vertical="center"/>
    </xf>
    <xf numFmtId="166" fontId="16" fillId="6" borderId="57" xfId="0" applyNumberFormat="1" applyFont="1" applyFill="1" applyBorder="1" applyAlignment="1">
      <alignment horizontal="center" vertical="center"/>
    </xf>
    <xf numFmtId="0" fontId="0" fillId="0" borderId="0" xfId="0"/>
    <xf numFmtId="166" fontId="20" fillId="10" borderId="5" xfId="0" applyNumberFormat="1" applyFont="1" applyFill="1" applyBorder="1" applyAlignment="1">
      <alignment horizontal="center" vertical="center"/>
    </xf>
    <xf numFmtId="166" fontId="20" fillId="10" borderId="6" xfId="0" applyNumberFormat="1" applyFont="1" applyFill="1" applyBorder="1" applyAlignment="1">
      <alignment horizontal="center" vertical="center"/>
    </xf>
    <xf numFmtId="7" fontId="0" fillId="11" borderId="7" xfId="1" applyNumberFormat="1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left" vertical="center" indent="1"/>
    </xf>
    <xf numFmtId="0" fontId="16" fillId="6" borderId="25" xfId="0" applyFont="1" applyFill="1" applyBorder="1" applyAlignment="1">
      <alignment horizontal="left" vertical="center" indent="1"/>
    </xf>
    <xf numFmtId="0" fontId="16" fillId="6" borderId="36" xfId="0" applyFont="1" applyFill="1" applyBorder="1" applyAlignment="1">
      <alignment horizontal="left" vertical="center" indent="1"/>
    </xf>
    <xf numFmtId="0" fontId="16" fillId="6" borderId="18" xfId="0" applyFont="1" applyFill="1" applyBorder="1" applyAlignment="1">
      <alignment horizontal="left" vertical="center" indent="1"/>
    </xf>
    <xf numFmtId="0" fontId="16" fillId="6" borderId="27" xfId="0" applyFont="1" applyFill="1" applyBorder="1" applyAlignment="1">
      <alignment horizontal="right" vertical="center" indent="1"/>
    </xf>
    <xf numFmtId="0" fontId="16" fillId="6" borderId="28" xfId="0" applyFont="1" applyFill="1" applyBorder="1" applyAlignment="1">
      <alignment horizontal="right" vertical="center" indent="1"/>
    </xf>
    <xf numFmtId="0" fontId="15" fillId="9" borderId="19" xfId="0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166" fontId="20" fillId="11" borderId="5" xfId="0" applyNumberFormat="1" applyFont="1" applyFill="1" applyBorder="1" applyAlignment="1">
      <alignment horizontal="center" vertical="center"/>
    </xf>
    <xf numFmtId="166" fontId="20" fillId="11" borderId="6" xfId="0" applyNumberFormat="1" applyFont="1" applyFill="1" applyBorder="1" applyAlignment="1">
      <alignment horizontal="center" vertical="center"/>
    </xf>
    <xf numFmtId="166" fontId="20" fillId="11" borderId="7" xfId="0" applyNumberFormat="1" applyFont="1" applyFill="1" applyBorder="1" applyAlignment="1">
      <alignment horizontal="center" vertical="center"/>
    </xf>
    <xf numFmtId="7" fontId="20" fillId="11" borderId="5" xfId="0" applyNumberFormat="1" applyFont="1" applyFill="1" applyBorder="1" applyAlignment="1">
      <alignment horizontal="center" vertical="center"/>
    </xf>
    <xf numFmtId="7" fontId="20" fillId="11" borderId="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7" fontId="0" fillId="11" borderId="5" xfId="1" applyNumberFormat="1" applyFont="1" applyFill="1" applyBorder="1" applyAlignment="1">
      <alignment horizontal="center" vertical="center"/>
    </xf>
    <xf numFmtId="7" fontId="0" fillId="11" borderId="18" xfId="1" applyNumberFormat="1" applyFont="1" applyFill="1" applyBorder="1" applyAlignment="1">
      <alignment horizontal="center" vertical="center"/>
    </xf>
    <xf numFmtId="7" fontId="0" fillId="11" borderId="6" xfId="1" applyNumberFormat="1" applyFont="1" applyFill="1" applyBorder="1" applyAlignment="1">
      <alignment horizontal="center" vertical="center"/>
    </xf>
    <xf numFmtId="166" fontId="17" fillId="11" borderId="5" xfId="0" applyNumberFormat="1" applyFont="1" applyFill="1" applyBorder="1" applyAlignment="1">
      <alignment horizontal="center" vertical="center"/>
    </xf>
    <xf numFmtId="166" fontId="17" fillId="11" borderId="6" xfId="0" applyNumberFormat="1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7" fontId="16" fillId="11" borderId="5" xfId="1" applyNumberFormat="1" applyFont="1" applyFill="1" applyBorder="1" applyAlignment="1">
      <alignment horizontal="center" vertical="center"/>
    </xf>
    <xf numFmtId="7" fontId="16" fillId="11" borderId="18" xfId="1" applyNumberFormat="1" applyFont="1" applyFill="1" applyBorder="1" applyAlignment="1">
      <alignment horizontal="center" vertical="center"/>
    </xf>
    <xf numFmtId="7" fontId="16" fillId="11" borderId="6" xfId="1" applyNumberFormat="1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23" fillId="7" borderId="24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49" fontId="23" fillId="7" borderId="25" xfId="0" applyNumberFormat="1" applyFont="1" applyFill="1" applyBorder="1" applyAlignment="1">
      <alignment horizontal="center" vertical="center"/>
    </xf>
    <xf numFmtId="5" fontId="0" fillId="7" borderId="0" xfId="1" applyNumberFormat="1" applyFont="1" applyFill="1" applyBorder="1" applyAlignment="1">
      <alignment horizontal="center" vertical="center"/>
    </xf>
    <xf numFmtId="5" fontId="0" fillId="7" borderId="28" xfId="1" applyNumberFormat="1" applyFont="1" applyFill="1" applyBorder="1" applyAlignment="1">
      <alignment horizontal="center" vertical="center" wrapText="1"/>
    </xf>
    <xf numFmtId="0" fontId="0" fillId="7" borderId="47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right" vertical="center" indent="1"/>
    </xf>
    <xf numFmtId="49" fontId="20" fillId="0" borderId="35" xfId="0" applyNumberFormat="1" applyFont="1" applyFill="1" applyBorder="1" applyAlignment="1">
      <alignment horizontal="right" vertical="center" inden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6" fontId="23" fillId="7" borderId="25" xfId="0" applyNumberFormat="1" applyFont="1" applyFill="1" applyBorder="1" applyAlignment="1">
      <alignment horizontal="center" vertical="center"/>
    </xf>
    <xf numFmtId="6" fontId="23" fillId="7" borderId="26" xfId="0" applyNumberFormat="1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164" fontId="0" fillId="7" borderId="0" xfId="1" applyNumberFormat="1" applyFont="1" applyFill="1" applyBorder="1" applyAlignment="1">
      <alignment horizontal="center" vertical="center"/>
    </xf>
    <xf numFmtId="164" fontId="0" fillId="7" borderId="33" xfId="1" applyNumberFormat="1" applyFont="1" applyFill="1" applyBorder="1" applyAlignment="1">
      <alignment horizontal="center" vertical="center"/>
    </xf>
    <xf numFmtId="167" fontId="19" fillId="7" borderId="19" xfId="0" applyNumberFormat="1" applyFont="1" applyFill="1" applyBorder="1" applyAlignment="1">
      <alignment horizontal="center" vertical="center"/>
    </xf>
    <xf numFmtId="167" fontId="19" fillId="7" borderId="20" xfId="0" applyNumberFormat="1" applyFont="1" applyFill="1" applyBorder="1" applyAlignment="1">
      <alignment horizontal="center" vertical="center"/>
    </xf>
    <xf numFmtId="167" fontId="19" fillId="7" borderId="23" xfId="0" applyNumberFormat="1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  <xf numFmtId="0" fontId="19" fillId="10" borderId="23" xfId="0" applyFont="1" applyFill="1" applyBorder="1" applyAlignment="1">
      <alignment horizontal="center" vertical="center"/>
    </xf>
    <xf numFmtId="166" fontId="19" fillId="11" borderId="19" xfId="0" applyNumberFormat="1" applyFont="1" applyFill="1" applyBorder="1" applyAlignment="1">
      <alignment horizontal="center" vertical="center"/>
    </xf>
    <xf numFmtId="0" fontId="19" fillId="11" borderId="20" xfId="0" applyFont="1" applyFill="1" applyBorder="1" applyAlignment="1">
      <alignment horizontal="center" vertical="center"/>
    </xf>
    <xf numFmtId="0" fontId="19" fillId="11" borderId="23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14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y9346@gmail.com" TargetMode="External"/><Relationship Id="rId3" Type="http://schemas.openxmlformats.org/officeDocument/2006/relationships/hyperlink" Target="mailto:joed212000@yahoo.com" TargetMode="External"/><Relationship Id="rId7" Type="http://schemas.openxmlformats.org/officeDocument/2006/relationships/hyperlink" Target="mailto:Kevin.rock@allstate.com" TargetMode="External"/><Relationship Id="rId2" Type="http://schemas.openxmlformats.org/officeDocument/2006/relationships/hyperlink" Target="mailto:jay9346@gmail.com" TargetMode="External"/><Relationship Id="rId1" Type="http://schemas.openxmlformats.org/officeDocument/2006/relationships/hyperlink" Target="mailto:jay9346@gmail.com" TargetMode="External"/><Relationship Id="rId6" Type="http://schemas.openxmlformats.org/officeDocument/2006/relationships/hyperlink" Target="mailto:jssmith5757@gmail.com" TargetMode="External"/><Relationship Id="rId5" Type="http://schemas.openxmlformats.org/officeDocument/2006/relationships/hyperlink" Target="mailto:mobleycjr@outlook.com" TargetMode="External"/><Relationship Id="rId4" Type="http://schemas.openxmlformats.org/officeDocument/2006/relationships/hyperlink" Target="mailto:mobleycjr@outlook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B14" sqref="B14"/>
    </sheetView>
  </sheetViews>
  <sheetFormatPr defaultRowHeight="12.75" x14ac:dyDescent="0.2"/>
  <cols>
    <col min="1" max="1" width="9.140625" style="147" customWidth="1"/>
    <col min="2" max="2" width="24.140625" style="142" customWidth="1"/>
    <col min="3" max="3" width="27.140625" style="142" bestFit="1" customWidth="1"/>
    <col min="4" max="4" width="9.140625" style="145"/>
    <col min="5" max="5" width="9.140625" style="143"/>
    <col min="6" max="16384" width="9.140625" style="142"/>
  </cols>
  <sheetData>
    <row r="1" spans="1:8" x14ac:dyDescent="0.2">
      <c r="A1" s="162" t="s">
        <v>84</v>
      </c>
      <c r="B1" s="163" t="s">
        <v>85</v>
      </c>
      <c r="C1" s="163" t="s">
        <v>86</v>
      </c>
      <c r="D1" s="163" t="s">
        <v>87</v>
      </c>
      <c r="E1" s="163" t="s">
        <v>88</v>
      </c>
    </row>
    <row r="2" spans="1:8" ht="15" x14ac:dyDescent="0.25">
      <c r="A2" s="164" t="s">
        <v>143</v>
      </c>
      <c r="B2" s="174" t="s">
        <v>134</v>
      </c>
      <c r="C2" s="174" t="s">
        <v>135</v>
      </c>
      <c r="D2" s="10">
        <v>19.03</v>
      </c>
      <c r="E2" s="10">
        <v>17</v>
      </c>
      <c r="F2" s="144"/>
      <c r="H2" s="144"/>
    </row>
    <row r="3" spans="1:8" ht="15" x14ac:dyDescent="0.25">
      <c r="A3" s="164" t="s">
        <v>143</v>
      </c>
      <c r="B3" s="175" t="s">
        <v>123</v>
      </c>
      <c r="C3" s="175" t="s">
        <v>124</v>
      </c>
      <c r="D3" s="167">
        <v>7.78</v>
      </c>
      <c r="E3" s="8">
        <v>6</v>
      </c>
      <c r="F3" s="144"/>
      <c r="H3" s="144"/>
    </row>
    <row r="4" spans="1:8" ht="15" x14ac:dyDescent="0.25">
      <c r="A4" s="164" t="s">
        <v>143</v>
      </c>
      <c r="B4" s="175" t="s">
        <v>119</v>
      </c>
      <c r="C4" s="175" t="s">
        <v>120</v>
      </c>
      <c r="D4" s="8">
        <v>9.81</v>
      </c>
      <c r="E4" s="8">
        <v>10</v>
      </c>
      <c r="F4" s="144"/>
      <c r="H4" s="144"/>
    </row>
    <row r="5" spans="1:8" ht="20.25" customHeight="1" x14ac:dyDescent="0.25">
      <c r="A5" s="141" t="s">
        <v>139</v>
      </c>
      <c r="B5" s="175" t="s">
        <v>132</v>
      </c>
      <c r="C5" s="175" t="s">
        <v>133</v>
      </c>
      <c r="D5" s="8">
        <v>15.32</v>
      </c>
      <c r="E5" s="8">
        <v>15</v>
      </c>
      <c r="H5" s="144"/>
    </row>
    <row r="6" spans="1:8" ht="17.25" customHeight="1" x14ac:dyDescent="0.25">
      <c r="A6" s="141" t="s">
        <v>139</v>
      </c>
      <c r="B6" s="175" t="s">
        <v>130</v>
      </c>
      <c r="C6" s="175" t="s">
        <v>131</v>
      </c>
      <c r="D6" s="8">
        <v>16.170000000000002</v>
      </c>
      <c r="E6" s="8">
        <v>14</v>
      </c>
      <c r="F6" s="144"/>
      <c r="H6" s="144"/>
    </row>
    <row r="7" spans="1:8" ht="15" x14ac:dyDescent="0.25">
      <c r="A7" s="141" t="s">
        <v>139</v>
      </c>
      <c r="B7" s="175" t="s">
        <v>128</v>
      </c>
      <c r="C7" s="175" t="s">
        <v>129</v>
      </c>
      <c r="D7" s="8">
        <v>20.16</v>
      </c>
      <c r="E7" s="8">
        <v>20</v>
      </c>
      <c r="F7" s="144"/>
      <c r="H7" s="144"/>
    </row>
    <row r="8" spans="1:8" ht="15" x14ac:dyDescent="0.25">
      <c r="A8" s="141" t="s">
        <v>139</v>
      </c>
      <c r="B8" s="175" t="s">
        <v>117</v>
      </c>
      <c r="C8" s="175" t="s">
        <v>118</v>
      </c>
      <c r="D8" s="167">
        <v>14.51</v>
      </c>
      <c r="E8" s="8">
        <v>14</v>
      </c>
      <c r="F8" s="144"/>
      <c r="H8" s="146"/>
    </row>
    <row r="9" spans="1:8" ht="15" x14ac:dyDescent="0.25">
      <c r="A9" s="141" t="s">
        <v>140</v>
      </c>
      <c r="B9" s="175" t="s">
        <v>115</v>
      </c>
      <c r="C9" s="175" t="s">
        <v>116</v>
      </c>
      <c r="D9" s="8">
        <v>4.68</v>
      </c>
      <c r="E9" s="8">
        <v>4</v>
      </c>
      <c r="F9" s="144"/>
    </row>
    <row r="10" spans="1:8" ht="15" x14ac:dyDescent="0.25">
      <c r="A10" s="141" t="s">
        <v>140</v>
      </c>
      <c r="B10" s="175" t="s">
        <v>113</v>
      </c>
      <c r="C10" s="175" t="s">
        <v>114</v>
      </c>
      <c r="D10" s="167">
        <v>7.32</v>
      </c>
      <c r="E10" s="8">
        <v>7</v>
      </c>
      <c r="F10" s="144"/>
    </row>
    <row r="11" spans="1:8" ht="15" x14ac:dyDescent="0.25">
      <c r="A11" s="141" t="s">
        <v>140</v>
      </c>
      <c r="B11" s="142" t="s">
        <v>111</v>
      </c>
      <c r="C11" s="175" t="s">
        <v>112</v>
      </c>
      <c r="D11" s="8">
        <v>15.74</v>
      </c>
      <c r="E11" s="8">
        <v>14</v>
      </c>
      <c r="F11" s="144"/>
    </row>
    <row r="12" spans="1:8" ht="15" x14ac:dyDescent="0.25">
      <c r="A12" s="141" t="s">
        <v>140</v>
      </c>
      <c r="B12" s="175" t="s">
        <v>121</v>
      </c>
      <c r="C12" s="175" t="s">
        <v>122</v>
      </c>
      <c r="D12" s="8">
        <v>19.23</v>
      </c>
      <c r="E12" s="8">
        <v>17</v>
      </c>
      <c r="F12" s="144"/>
    </row>
    <row r="13" spans="1:8" ht="15" x14ac:dyDescent="0.25">
      <c r="A13" s="141" t="s">
        <v>141</v>
      </c>
      <c r="B13" s="175" t="s">
        <v>163</v>
      </c>
      <c r="C13" s="175" t="s">
        <v>126</v>
      </c>
      <c r="D13" s="167">
        <v>6.75</v>
      </c>
      <c r="E13" s="8">
        <v>6</v>
      </c>
      <c r="F13" s="144"/>
    </row>
    <row r="14" spans="1:8" ht="15" x14ac:dyDescent="0.25">
      <c r="A14" s="141" t="s">
        <v>141</v>
      </c>
      <c r="B14" s="175" t="s">
        <v>162</v>
      </c>
      <c r="C14" s="175" t="s">
        <v>127</v>
      </c>
      <c r="D14" s="167">
        <v>17.62</v>
      </c>
      <c r="E14" s="8">
        <v>17</v>
      </c>
      <c r="F14" s="144"/>
    </row>
    <row r="15" spans="1:8" ht="15" x14ac:dyDescent="0.25">
      <c r="A15" s="141" t="s">
        <v>141</v>
      </c>
      <c r="B15" s="175" t="s">
        <v>137</v>
      </c>
      <c r="C15" s="175" t="s">
        <v>138</v>
      </c>
      <c r="D15" s="8">
        <v>2.4300000000000002</v>
      </c>
      <c r="E15" s="8">
        <v>2</v>
      </c>
      <c r="F15" s="144"/>
    </row>
    <row r="16" spans="1:8" ht="15" x14ac:dyDescent="0.25">
      <c r="A16" s="141" t="s">
        <v>141</v>
      </c>
      <c r="B16" s="175" t="s">
        <v>101</v>
      </c>
      <c r="C16" s="175" t="s">
        <v>136</v>
      </c>
      <c r="D16" s="8">
        <v>5.62</v>
      </c>
      <c r="E16" s="8">
        <v>5</v>
      </c>
      <c r="F16" s="144"/>
    </row>
    <row r="17" spans="1:6" ht="15" x14ac:dyDescent="0.25">
      <c r="A17" s="141" t="s">
        <v>142</v>
      </c>
      <c r="B17" s="175" t="s">
        <v>109</v>
      </c>
      <c r="C17" s="175" t="s">
        <v>110</v>
      </c>
      <c r="D17" s="8">
        <v>22.28</v>
      </c>
      <c r="E17" s="8">
        <v>17</v>
      </c>
      <c r="F17" s="144"/>
    </row>
    <row r="18" spans="1:6" ht="15" x14ac:dyDescent="0.25">
      <c r="A18" s="141" t="s">
        <v>142</v>
      </c>
      <c r="B18" s="175" t="s">
        <v>107</v>
      </c>
      <c r="C18" s="175" t="s">
        <v>108</v>
      </c>
      <c r="D18" s="167">
        <v>26.84</v>
      </c>
      <c r="E18" s="8">
        <v>21</v>
      </c>
    </row>
    <row r="19" spans="1:6" ht="15" x14ac:dyDescent="0.25">
      <c r="A19" s="141" t="s">
        <v>142</v>
      </c>
      <c r="B19" s="142" t="s">
        <v>148</v>
      </c>
      <c r="C19" s="175" t="s">
        <v>147</v>
      </c>
      <c r="D19" s="167">
        <v>11.81</v>
      </c>
      <c r="E19" s="8">
        <v>10</v>
      </c>
      <c r="F19" s="144"/>
    </row>
    <row r="20" spans="1:6" ht="15" x14ac:dyDescent="0.25">
      <c r="A20" s="141" t="s">
        <v>142</v>
      </c>
      <c r="B20" s="142" t="s">
        <v>149</v>
      </c>
      <c r="C20" s="175" t="s">
        <v>150</v>
      </c>
      <c r="D20" s="8">
        <v>11.81</v>
      </c>
      <c r="E20" s="8">
        <v>10</v>
      </c>
      <c r="F20" s="144"/>
    </row>
    <row r="21" spans="1:6" ht="15" x14ac:dyDescent="0.25">
      <c r="A21" s="141"/>
      <c r="B21" s="168" t="s">
        <v>125</v>
      </c>
      <c r="C21" s="168"/>
      <c r="D21" s="8">
        <v>8.9700000000000006</v>
      </c>
      <c r="E21" s="8">
        <v>9</v>
      </c>
      <c r="F21" s="144"/>
    </row>
    <row r="22" spans="1:6" ht="15" x14ac:dyDescent="0.25">
      <c r="A22" s="141"/>
      <c r="B22" s="171"/>
      <c r="C22" s="171"/>
      <c r="D22" s="167"/>
      <c r="E22" s="8"/>
      <c r="F22" s="144"/>
    </row>
    <row r="23" spans="1:6" ht="15" x14ac:dyDescent="0.25">
      <c r="A23" s="141"/>
      <c r="B23" s="173"/>
      <c r="C23" s="173"/>
      <c r="D23" s="167"/>
      <c r="E23" s="8"/>
      <c r="F23" s="144"/>
    </row>
    <row r="24" spans="1:6" ht="15" x14ac:dyDescent="0.25">
      <c r="A24" s="141"/>
      <c r="B24" s="175"/>
      <c r="C24" s="175"/>
      <c r="D24" s="8"/>
      <c r="E24" s="8"/>
      <c r="F24" s="144"/>
    </row>
    <row r="25" spans="1:6" ht="15" x14ac:dyDescent="0.25">
      <c r="A25" s="141"/>
      <c r="B25" s="175"/>
      <c r="C25" s="175"/>
      <c r="D25" s="8"/>
      <c r="E25" s="8"/>
      <c r="F25" s="144"/>
    </row>
    <row r="26" spans="1:6" ht="15" x14ac:dyDescent="0.25">
      <c r="A26" s="141"/>
      <c r="B26" s="172"/>
      <c r="C26" s="172"/>
      <c r="D26" s="8"/>
      <c r="E26" s="8"/>
      <c r="F26" s="144"/>
    </row>
    <row r="27" spans="1:6" ht="15" x14ac:dyDescent="0.25">
      <c r="A27" s="141"/>
      <c r="B27" s="173"/>
      <c r="C27" s="173"/>
      <c r="D27" s="167"/>
      <c r="E27" s="8"/>
      <c r="F27" s="144"/>
    </row>
    <row r="28" spans="1:6" ht="15" x14ac:dyDescent="0.25">
      <c r="A28" s="141"/>
      <c r="C28" s="173"/>
      <c r="D28" s="167"/>
      <c r="E28" s="8"/>
      <c r="F28" s="144"/>
    </row>
    <row r="29" spans="1:6" ht="15" x14ac:dyDescent="0.25">
      <c r="A29" s="141"/>
      <c r="C29" s="173"/>
      <c r="D29" s="8"/>
      <c r="E29" s="8"/>
      <c r="F29" s="144"/>
    </row>
    <row r="30" spans="1:6" ht="15" x14ac:dyDescent="0.25">
      <c r="A30" s="141"/>
      <c r="B30" s="173"/>
      <c r="C30" s="173"/>
      <c r="D30" s="8"/>
      <c r="E30" s="8"/>
      <c r="F30" s="144"/>
    </row>
    <row r="31" spans="1:6" ht="15" x14ac:dyDescent="0.25">
      <c r="A31" s="141"/>
      <c r="C31" s="173"/>
      <c r="D31" s="167"/>
      <c r="E31" s="8"/>
      <c r="F31" s="144"/>
    </row>
    <row r="32" spans="1:6" ht="15" x14ac:dyDescent="0.25">
      <c r="A32" s="141"/>
      <c r="C32" s="173"/>
      <c r="D32" s="8"/>
      <c r="E32" s="8"/>
      <c r="F32" s="144"/>
    </row>
    <row r="33" spans="1:5" x14ac:dyDescent="0.2">
      <c r="A33" s="141"/>
      <c r="D33" s="167"/>
      <c r="E33" s="8"/>
    </row>
    <row r="34" spans="1:5" x14ac:dyDescent="0.2">
      <c r="A34" s="141"/>
      <c r="D34" s="8"/>
      <c r="E34" s="8"/>
    </row>
    <row r="35" spans="1:5" x14ac:dyDescent="0.2">
      <c r="A35" s="141"/>
      <c r="D35" s="8"/>
      <c r="E35" s="8"/>
    </row>
    <row r="36" spans="1:5" x14ac:dyDescent="0.2">
      <c r="A36" s="141"/>
      <c r="D36" s="8"/>
      <c r="E36" s="8"/>
    </row>
    <row r="37" spans="1:5" x14ac:dyDescent="0.2">
      <c r="A37" s="141"/>
      <c r="D37" s="8"/>
      <c r="E37" s="8"/>
    </row>
    <row r="38" spans="1:5" x14ac:dyDescent="0.2">
      <c r="A38" s="141"/>
      <c r="D38" s="8"/>
      <c r="E38" s="8"/>
    </row>
    <row r="39" spans="1:5" x14ac:dyDescent="0.2">
      <c r="D39" s="167"/>
      <c r="E39" s="8"/>
    </row>
    <row r="40" spans="1:5" x14ac:dyDescent="0.2">
      <c r="D40" s="167"/>
      <c r="E40" s="8"/>
    </row>
  </sheetData>
  <sortState xmlns:xlrd2="http://schemas.microsoft.com/office/spreadsheetml/2017/richdata2" ref="A9:E16">
    <sortCondition ref="A9:A16"/>
  </sortState>
  <hyperlinks>
    <hyperlink ref="C3" r:id="rId1" xr:uid="{00000000-0004-0000-0000-000000000000}"/>
    <hyperlink ref="C6" r:id="rId2" display="jay9346@gmail.com" xr:uid="{00000000-0004-0000-0000-000001000000}"/>
    <hyperlink ref="C11" r:id="rId3" display="mailto:joed212000@yahoo.com" xr:uid="{00000000-0004-0000-0000-000002000000}"/>
    <hyperlink ref="C13" r:id="rId4" display="mailto:mobleycjr@outlook.com" xr:uid="{00000000-0004-0000-0000-000003000000}"/>
    <hyperlink ref="C18" r:id="rId5" display="mailto:mobleycjr@outlook.com" xr:uid="{00000000-0004-0000-0000-000004000000}"/>
    <hyperlink ref="C19" r:id="rId6" display="mailto:jssmith5757@gmail.com" xr:uid="{00000000-0004-0000-0000-000005000000}"/>
    <hyperlink ref="C20" r:id="rId7" display="Kevin.rock@allstate.com" xr:uid="{00000000-0004-0000-0000-000006000000}"/>
    <hyperlink ref="C14" r:id="rId8" display="jay9346@gmail.com" xr:uid="{00000000-0004-0000-0000-000007000000}"/>
  </hyperlinks>
  <printOptions headings="1" gridLines="1"/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1"/>
  <sheetViews>
    <sheetView topLeftCell="A7" zoomScale="90" zoomScaleNormal="90" workbookViewId="0">
      <selection activeCell="Q12" sqref="Q12:R12"/>
    </sheetView>
  </sheetViews>
  <sheetFormatPr defaultRowHeight="27" customHeight="1" x14ac:dyDescent="0.25"/>
  <cols>
    <col min="1" max="1" width="7.7109375" style="12" customWidth="1"/>
    <col min="2" max="2" width="0.42578125" style="12" customWidth="1"/>
    <col min="3" max="3" width="7.7109375" style="12" customWidth="1"/>
    <col min="4" max="4" width="0.42578125" style="12" customWidth="1"/>
    <col min="5" max="6" width="8.28515625" style="12" customWidth="1"/>
    <col min="7" max="7" width="8.7109375" style="10" customWidth="1"/>
    <col min="8" max="9" width="8.28515625" style="10" customWidth="1"/>
    <col min="10" max="23" width="8.28515625" style="12" customWidth="1"/>
    <col min="24" max="16384" width="9.140625" style="12"/>
  </cols>
  <sheetData>
    <row r="1" spans="1:25" ht="27" customHeight="1" thickBot="1" x14ac:dyDescent="0.3">
      <c r="A1" s="54" t="s">
        <v>91</v>
      </c>
      <c r="B1" s="13"/>
      <c r="C1" s="13"/>
      <c r="D1" s="13"/>
      <c r="E1" s="13"/>
      <c r="F1" s="13"/>
      <c r="G1" s="148" t="s">
        <v>92</v>
      </c>
      <c r="H1" s="8"/>
      <c r="I1" s="8"/>
      <c r="J1" s="28"/>
      <c r="K1" s="8"/>
      <c r="L1"/>
      <c r="M1"/>
      <c r="N1"/>
      <c r="O1"/>
      <c r="P1"/>
      <c r="Q1"/>
      <c r="R1"/>
      <c r="S1"/>
      <c r="T1"/>
      <c r="U1"/>
      <c r="V1"/>
      <c r="W1"/>
    </row>
    <row r="2" spans="1:25" ht="27" customHeight="1" thickBot="1" x14ac:dyDescent="0.3">
      <c r="A2" s="55" t="s">
        <v>0</v>
      </c>
      <c r="B2" s="55"/>
      <c r="C2" s="55" t="s">
        <v>1</v>
      </c>
      <c r="D2" s="55"/>
      <c r="E2" s="241" t="s">
        <v>27</v>
      </c>
      <c r="F2" s="241"/>
      <c r="G2" s="56" t="s">
        <v>152</v>
      </c>
      <c r="H2" s="242" t="s">
        <v>37</v>
      </c>
      <c r="I2" s="242"/>
      <c r="J2" s="242"/>
      <c r="K2" s="55" t="s">
        <v>36</v>
      </c>
      <c r="L2" s="57" t="s">
        <v>45</v>
      </c>
      <c r="M2" s="58"/>
      <c r="N2" s="225" t="s">
        <v>48</v>
      </c>
      <c r="O2" s="226"/>
      <c r="P2" s="226"/>
      <c r="Q2" s="226"/>
      <c r="R2" s="227"/>
      <c r="S2" s="161"/>
      <c r="T2" s="219" t="s">
        <v>52</v>
      </c>
      <c r="U2" s="220"/>
      <c r="V2" s="209">
        <v>180</v>
      </c>
      <c r="W2" s="210"/>
      <c r="X2" s="58"/>
    </row>
    <row r="3" spans="1:25" ht="27" customHeight="1" x14ac:dyDescent="0.25">
      <c r="A3" s="130" t="s">
        <v>151</v>
      </c>
      <c r="B3" s="76"/>
      <c r="C3" s="75">
        <v>5</v>
      </c>
      <c r="D3" s="60"/>
      <c r="E3" s="61" t="s">
        <v>15</v>
      </c>
      <c r="F3" s="149" t="s">
        <v>19</v>
      </c>
      <c r="G3" s="123" t="str">
        <f>Information!A2</f>
        <v>08:30</v>
      </c>
      <c r="H3" s="233" t="str">
        <f>Information!B2</f>
        <v>Ron Ressler (S)</v>
      </c>
      <c r="I3" s="233"/>
      <c r="J3" s="233"/>
      <c r="K3" s="62">
        <f>Information!D2</f>
        <v>19.03</v>
      </c>
      <c r="L3" s="62">
        <f>Information!E2</f>
        <v>17</v>
      </c>
      <c r="M3" s="58"/>
      <c r="N3" s="240" t="s">
        <v>95</v>
      </c>
      <c r="O3" s="240"/>
      <c r="P3" s="240"/>
      <c r="Q3" s="230">
        <v>45</v>
      </c>
      <c r="R3" s="230"/>
      <c r="S3" s="74"/>
      <c r="T3" s="221" t="s">
        <v>53</v>
      </c>
      <c r="U3" s="222"/>
      <c r="V3" s="211">
        <v>100</v>
      </c>
      <c r="W3" s="212"/>
      <c r="X3" s="58"/>
    </row>
    <row r="4" spans="1:25" ht="27" customHeight="1" thickBot="1" x14ac:dyDescent="0.3">
      <c r="A4" s="130">
        <v>20</v>
      </c>
      <c r="B4" s="76"/>
      <c r="C4" s="75">
        <v>5</v>
      </c>
      <c r="D4" s="60"/>
      <c r="E4" s="61" t="s">
        <v>8</v>
      </c>
      <c r="F4" s="149" t="s">
        <v>5</v>
      </c>
      <c r="G4" s="123" t="str">
        <f>Information!A3</f>
        <v>08:30</v>
      </c>
      <c r="H4" s="233" t="str">
        <f>Information!B3</f>
        <v>Jay Baitz (S)</v>
      </c>
      <c r="I4" s="233"/>
      <c r="J4" s="233"/>
      <c r="K4" s="62">
        <f>Information!D3</f>
        <v>7.78</v>
      </c>
      <c r="L4" s="62">
        <f>Information!E3</f>
        <v>6</v>
      </c>
      <c r="M4" s="58"/>
      <c r="N4" s="235" t="s">
        <v>96</v>
      </c>
      <c r="O4" s="236"/>
      <c r="P4" s="237"/>
      <c r="Q4" s="231">
        <v>20</v>
      </c>
      <c r="R4" s="232"/>
      <c r="S4" s="74"/>
      <c r="T4" s="223" t="s">
        <v>83</v>
      </c>
      <c r="U4" s="224"/>
      <c r="V4" s="211">
        <v>5</v>
      </c>
      <c r="W4" s="212"/>
      <c r="X4" s="215"/>
      <c r="Y4" s="215"/>
    </row>
    <row r="5" spans="1:25" ht="27" customHeight="1" thickBot="1" x14ac:dyDescent="0.3">
      <c r="A5" s="130" t="s">
        <v>151</v>
      </c>
      <c r="B5" s="76"/>
      <c r="C5" s="75">
        <v>5</v>
      </c>
      <c r="D5" s="60"/>
      <c r="E5" s="61" t="s">
        <v>14</v>
      </c>
      <c r="F5" s="149" t="s">
        <v>10</v>
      </c>
      <c r="G5" s="123" t="str">
        <f>Information!A4</f>
        <v>08:30</v>
      </c>
      <c r="H5" s="233" t="str">
        <f>Information!B4</f>
        <v>Fred Ripka</v>
      </c>
      <c r="I5" s="233"/>
      <c r="J5" s="233"/>
      <c r="K5" s="62">
        <f>Information!D4</f>
        <v>9.81</v>
      </c>
      <c r="L5" s="62">
        <f>Information!E4</f>
        <v>10</v>
      </c>
      <c r="M5" s="58"/>
      <c r="N5" s="240" t="s">
        <v>97</v>
      </c>
      <c r="O5" s="240"/>
      <c r="P5" s="240"/>
      <c r="Q5" s="230">
        <v>25</v>
      </c>
      <c r="R5" s="230"/>
      <c r="S5" s="74"/>
      <c r="T5" s="221" t="s">
        <v>63</v>
      </c>
      <c r="U5" s="222"/>
      <c r="V5" s="213">
        <v>713</v>
      </c>
      <c r="W5" s="214"/>
      <c r="X5" s="58"/>
    </row>
    <row r="6" spans="1:25" ht="27" customHeight="1" thickBot="1" x14ac:dyDescent="0.3">
      <c r="A6" s="130" t="s">
        <v>151</v>
      </c>
      <c r="B6" s="76"/>
      <c r="C6" s="75">
        <v>5</v>
      </c>
      <c r="D6" s="60"/>
      <c r="E6" s="61" t="s">
        <v>12</v>
      </c>
      <c r="F6" s="149" t="s">
        <v>4</v>
      </c>
      <c r="G6" s="123" t="str">
        <f>Information!A5</f>
        <v>08:40</v>
      </c>
      <c r="H6" s="233" t="str">
        <f>Information!B5</f>
        <v>Rick Belsole (S)</v>
      </c>
      <c r="I6" s="233"/>
      <c r="J6" s="233"/>
      <c r="K6" s="62">
        <f>Information!D5</f>
        <v>15.32</v>
      </c>
      <c r="L6" s="62">
        <f>Information!E5</f>
        <v>15</v>
      </c>
      <c r="M6" s="58"/>
      <c r="N6" s="240" t="s">
        <v>98</v>
      </c>
      <c r="O6" s="240"/>
      <c r="P6" s="240"/>
      <c r="Q6" s="200">
        <v>27</v>
      </c>
      <c r="R6" s="200"/>
      <c r="S6" s="74"/>
      <c r="T6" s="223" t="s">
        <v>23</v>
      </c>
      <c r="U6" s="224"/>
      <c r="V6" s="213">
        <f>SUM(V2:V5)</f>
        <v>998</v>
      </c>
      <c r="W6" s="214"/>
      <c r="X6" s="58"/>
    </row>
    <row r="7" spans="1:25" ht="27" customHeight="1" thickBot="1" x14ac:dyDescent="0.3">
      <c r="A7" s="130" t="s">
        <v>151</v>
      </c>
      <c r="B7" s="76"/>
      <c r="C7" s="75">
        <v>5</v>
      </c>
      <c r="D7" s="60"/>
      <c r="E7" s="61" t="s">
        <v>16</v>
      </c>
      <c r="F7" s="149" t="s">
        <v>60</v>
      </c>
      <c r="G7" s="123" t="str">
        <f>Information!A6</f>
        <v>08:40</v>
      </c>
      <c r="H7" s="233" t="str">
        <f>Information!B6</f>
        <v>Mike Shinder (S)</v>
      </c>
      <c r="I7" s="233"/>
      <c r="J7" s="233"/>
      <c r="K7" s="62">
        <f>Information!D6</f>
        <v>16.170000000000002</v>
      </c>
      <c r="L7" s="62">
        <f>Information!E6</f>
        <v>14</v>
      </c>
      <c r="M7" s="58"/>
      <c r="N7" s="218" t="s">
        <v>99</v>
      </c>
      <c r="O7" s="218"/>
      <c r="P7" s="218"/>
      <c r="Q7" s="200">
        <v>81</v>
      </c>
      <c r="R7" s="200"/>
      <c r="S7" s="58"/>
      <c r="T7" s="215"/>
      <c r="U7" s="215"/>
      <c r="V7" s="215"/>
      <c r="W7" s="215"/>
      <c r="X7" s="58"/>
    </row>
    <row r="8" spans="1:25" ht="27" customHeight="1" thickBot="1" x14ac:dyDescent="0.3">
      <c r="A8" s="130" t="s">
        <v>151</v>
      </c>
      <c r="B8" s="76"/>
      <c r="C8" s="75">
        <v>5</v>
      </c>
      <c r="D8" s="60"/>
      <c r="E8" s="61" t="s">
        <v>17</v>
      </c>
      <c r="F8" s="149" t="s">
        <v>7</v>
      </c>
      <c r="G8" s="123" t="str">
        <f>Information!A7</f>
        <v>08:40</v>
      </c>
      <c r="H8" s="233" t="str">
        <f>Information!B7</f>
        <v>Mario Cuellar</v>
      </c>
      <c r="I8" s="233"/>
      <c r="J8" s="233"/>
      <c r="K8" s="62">
        <f>Information!D7</f>
        <v>20.16</v>
      </c>
      <c r="L8" s="62">
        <f>Information!E7</f>
        <v>20</v>
      </c>
      <c r="M8" s="58"/>
      <c r="N8" s="190" t="s">
        <v>100</v>
      </c>
      <c r="O8" s="191"/>
      <c r="P8" s="192"/>
      <c r="Q8" s="193">
        <v>11</v>
      </c>
      <c r="R8" s="194"/>
      <c r="S8" s="58"/>
      <c r="T8" s="196" t="s">
        <v>144</v>
      </c>
      <c r="U8" s="197"/>
      <c r="V8" s="198">
        <v>253</v>
      </c>
      <c r="W8" s="199"/>
      <c r="X8" s="58"/>
    </row>
    <row r="9" spans="1:25" ht="27" customHeight="1" thickBot="1" x14ac:dyDescent="0.3">
      <c r="A9" s="130">
        <v>20</v>
      </c>
      <c r="B9" s="76"/>
      <c r="C9" s="75">
        <v>5</v>
      </c>
      <c r="D9" s="60"/>
      <c r="E9" s="61" t="s">
        <v>6</v>
      </c>
      <c r="F9" s="149" t="s">
        <v>9</v>
      </c>
      <c r="G9" s="123" t="str">
        <f>Information!A8</f>
        <v>08:40</v>
      </c>
      <c r="H9" s="233" t="str">
        <f>Information!B8</f>
        <v>Deno Pourlos</v>
      </c>
      <c r="I9" s="233"/>
      <c r="J9" s="233"/>
      <c r="K9" s="62">
        <f>Information!D8</f>
        <v>14.51</v>
      </c>
      <c r="L9" s="62">
        <f>Information!E8</f>
        <v>14</v>
      </c>
      <c r="M9" s="58"/>
      <c r="N9" s="235" t="s">
        <v>101</v>
      </c>
      <c r="O9" s="236"/>
      <c r="P9" s="237"/>
      <c r="Q9" s="216">
        <v>53</v>
      </c>
      <c r="R9" s="217"/>
      <c r="S9" s="58"/>
      <c r="T9" s="207" t="s">
        <v>82</v>
      </c>
      <c r="U9" s="208"/>
      <c r="V9" s="198">
        <v>150</v>
      </c>
      <c r="W9" s="199"/>
      <c r="X9" s="58"/>
    </row>
    <row r="10" spans="1:25" ht="27" customHeight="1" thickBot="1" x14ac:dyDescent="0.3">
      <c r="A10" s="130">
        <v>20</v>
      </c>
      <c r="B10" s="76"/>
      <c r="C10" s="75">
        <v>5</v>
      </c>
      <c r="D10" s="60"/>
      <c r="E10" s="61" t="s">
        <v>19</v>
      </c>
      <c r="F10" s="149" t="s">
        <v>11</v>
      </c>
      <c r="G10" s="123" t="str">
        <f>Information!A9</f>
        <v>08:50</v>
      </c>
      <c r="H10" s="233" t="str">
        <f>Information!B9</f>
        <v>Chris Quinn</v>
      </c>
      <c r="I10" s="233"/>
      <c r="J10" s="233"/>
      <c r="K10" s="62">
        <f>Information!D9</f>
        <v>4.68</v>
      </c>
      <c r="L10" s="62">
        <f>Information!E9</f>
        <v>4</v>
      </c>
      <c r="M10" s="58"/>
      <c r="N10" s="235" t="s">
        <v>102</v>
      </c>
      <c r="O10" s="236"/>
      <c r="P10" s="237"/>
      <c r="Q10" s="228">
        <v>56</v>
      </c>
      <c r="R10" s="229"/>
      <c r="S10" s="58"/>
      <c r="T10" s="207" t="s">
        <v>54</v>
      </c>
      <c r="U10" s="208"/>
      <c r="V10" s="198">
        <v>595</v>
      </c>
      <c r="W10" s="199"/>
    </row>
    <row r="11" spans="1:25" ht="27" customHeight="1" x14ac:dyDescent="0.25">
      <c r="A11" s="130">
        <v>20</v>
      </c>
      <c r="B11" s="76"/>
      <c r="C11" s="75">
        <v>5</v>
      </c>
      <c r="D11" s="60"/>
      <c r="E11" s="61" t="s">
        <v>4</v>
      </c>
      <c r="F11" s="149" t="s">
        <v>6</v>
      </c>
      <c r="G11" s="123" t="str">
        <f>Information!A10</f>
        <v>08:50</v>
      </c>
      <c r="H11" s="233" t="str">
        <f>Information!B10</f>
        <v>Chris Linville</v>
      </c>
      <c r="I11" s="233"/>
      <c r="J11" s="233"/>
      <c r="K11" s="62">
        <f>Information!D10</f>
        <v>7.32</v>
      </c>
      <c r="L11" s="62">
        <f>Information!E10</f>
        <v>7</v>
      </c>
      <c r="M11" s="58"/>
      <c r="N11" s="240" t="s">
        <v>103</v>
      </c>
      <c r="O11" s="240"/>
      <c r="P11" s="240"/>
      <c r="Q11" s="230">
        <v>67</v>
      </c>
      <c r="R11" s="230"/>
      <c r="S11" s="58"/>
      <c r="T11" s="58"/>
      <c r="U11" s="58"/>
      <c r="V11" s="58"/>
      <c r="W11" s="58"/>
    </row>
    <row r="12" spans="1:25" ht="27" customHeight="1" x14ac:dyDescent="0.25">
      <c r="A12" s="130" t="s">
        <v>151</v>
      </c>
      <c r="B12" s="76"/>
      <c r="C12" s="75">
        <v>5</v>
      </c>
      <c r="D12" s="60"/>
      <c r="E12" s="61" t="s">
        <v>7</v>
      </c>
      <c r="F12" s="149" t="s">
        <v>8</v>
      </c>
      <c r="G12" s="123" t="str">
        <f>Information!A11</f>
        <v>08:50</v>
      </c>
      <c r="H12" s="233" t="str">
        <f>Information!B11</f>
        <v>Bruce Robinson (S)</v>
      </c>
      <c r="I12" s="233"/>
      <c r="J12" s="233"/>
      <c r="K12" s="62">
        <f>Information!D11</f>
        <v>15.74</v>
      </c>
      <c r="L12" s="62">
        <f>Information!E11</f>
        <v>14</v>
      </c>
      <c r="M12" s="58"/>
      <c r="N12" s="218" t="s">
        <v>104</v>
      </c>
      <c r="O12" s="218"/>
      <c r="P12" s="218"/>
      <c r="Q12" s="200">
        <v>40</v>
      </c>
      <c r="R12" s="200"/>
      <c r="S12" s="58"/>
      <c r="T12" s="58"/>
      <c r="U12" s="58"/>
      <c r="V12" s="58"/>
      <c r="W12" s="58"/>
    </row>
    <row r="13" spans="1:25" ht="27" customHeight="1" x14ac:dyDescent="0.25">
      <c r="A13" s="130" t="s">
        <v>151</v>
      </c>
      <c r="B13" s="76"/>
      <c r="C13" s="75">
        <v>5</v>
      </c>
      <c r="D13" s="60"/>
      <c r="E13" s="61" t="s">
        <v>9</v>
      </c>
      <c r="F13" s="149" t="s">
        <v>17</v>
      </c>
      <c r="G13" s="123" t="str">
        <f>Information!A12</f>
        <v>08:50</v>
      </c>
      <c r="H13" s="233" t="str">
        <f>Information!B12</f>
        <v>Hayes Jones (S)</v>
      </c>
      <c r="I13" s="233"/>
      <c r="J13" s="233"/>
      <c r="K13" s="62">
        <f>Information!D12</f>
        <v>19.23</v>
      </c>
      <c r="L13" s="62">
        <f>Information!E12</f>
        <v>17</v>
      </c>
      <c r="M13" s="58"/>
      <c r="N13" s="235" t="s">
        <v>105</v>
      </c>
      <c r="O13" s="236"/>
      <c r="P13" s="237"/>
      <c r="Q13" s="200">
        <v>27</v>
      </c>
      <c r="R13" s="200"/>
      <c r="S13" s="58"/>
      <c r="T13" s="58"/>
      <c r="U13" s="58"/>
      <c r="V13" s="58"/>
      <c r="W13" s="58"/>
    </row>
    <row r="14" spans="1:25" ht="27" customHeight="1" x14ac:dyDescent="0.25">
      <c r="A14" s="130">
        <v>20</v>
      </c>
      <c r="B14" s="76"/>
      <c r="C14" s="75">
        <v>5</v>
      </c>
      <c r="D14" s="60"/>
      <c r="E14" s="61" t="s">
        <v>10</v>
      </c>
      <c r="F14" s="149" t="s">
        <v>68</v>
      </c>
      <c r="G14" s="123" t="str">
        <f>Information!A13</f>
        <v>09:00</v>
      </c>
      <c r="H14" s="233" t="str">
        <f>Information!B13</f>
        <v>Joseph Dambrosia</v>
      </c>
      <c r="I14" s="233"/>
      <c r="J14" s="233"/>
      <c r="K14" s="62">
        <f>Information!D13</f>
        <v>6.75</v>
      </c>
      <c r="L14" s="62">
        <f>Information!E13</f>
        <v>6</v>
      </c>
      <c r="M14" s="58"/>
      <c r="N14" s="187"/>
      <c r="O14" s="187"/>
      <c r="P14" s="187"/>
      <c r="Q14" s="189"/>
      <c r="R14" s="189"/>
      <c r="S14" s="58"/>
      <c r="T14" s="58"/>
      <c r="U14" s="58"/>
      <c r="V14" s="58"/>
      <c r="W14" s="58"/>
    </row>
    <row r="15" spans="1:25" ht="27" customHeight="1" x14ac:dyDescent="0.25">
      <c r="A15" s="130" t="s">
        <v>151</v>
      </c>
      <c r="B15" s="76"/>
      <c r="C15" s="75">
        <v>5</v>
      </c>
      <c r="D15" s="60"/>
      <c r="E15" s="61" t="s">
        <v>5</v>
      </c>
      <c r="F15" s="149" t="s">
        <v>18</v>
      </c>
      <c r="G15" s="123" t="str">
        <f>Information!A14</f>
        <v>09:00</v>
      </c>
      <c r="H15" s="233" t="str">
        <f>Information!B14</f>
        <v>Kevin Rock</v>
      </c>
      <c r="I15" s="233"/>
      <c r="J15" s="233"/>
      <c r="K15" s="62">
        <f>Information!D14</f>
        <v>17.62</v>
      </c>
      <c r="L15" s="62">
        <f>Information!E14</f>
        <v>17</v>
      </c>
      <c r="M15" s="58"/>
      <c r="N15" s="187"/>
      <c r="O15" s="187"/>
      <c r="P15" s="187"/>
      <c r="Q15" s="188"/>
      <c r="R15" s="188"/>
      <c r="S15" s="58"/>
      <c r="T15" s="58"/>
      <c r="U15" s="58"/>
      <c r="V15" s="58"/>
      <c r="W15" s="58"/>
    </row>
    <row r="16" spans="1:25" ht="27" customHeight="1" x14ac:dyDescent="0.25">
      <c r="A16" s="130">
        <v>20</v>
      </c>
      <c r="B16" s="76"/>
      <c r="C16" s="75">
        <v>5</v>
      </c>
      <c r="D16" s="60"/>
      <c r="E16" s="61" t="s">
        <v>11</v>
      </c>
      <c r="F16" s="149" t="s">
        <v>12</v>
      </c>
      <c r="G16" s="123" t="str">
        <f>Information!A15</f>
        <v>09:00</v>
      </c>
      <c r="H16" s="233" t="str">
        <f>Information!B15</f>
        <v>Tom Mathis</v>
      </c>
      <c r="I16" s="233"/>
      <c r="J16" s="233"/>
      <c r="K16" s="62">
        <f>Information!D15</f>
        <v>2.4300000000000002</v>
      </c>
      <c r="L16" s="62">
        <f>Information!E15</f>
        <v>2</v>
      </c>
      <c r="M16" s="58"/>
      <c r="N16" s="187"/>
      <c r="O16" s="187"/>
      <c r="P16" s="187"/>
      <c r="Q16" s="189"/>
      <c r="R16" s="189"/>
      <c r="S16" s="58"/>
      <c r="T16" s="58"/>
      <c r="U16" s="58"/>
      <c r="V16" s="58"/>
      <c r="W16" s="58"/>
    </row>
    <row r="17" spans="1:23" ht="27" customHeight="1" x14ac:dyDescent="0.25">
      <c r="A17" s="130">
        <v>20</v>
      </c>
      <c r="B17" s="76"/>
      <c r="C17" s="75">
        <v>5</v>
      </c>
      <c r="D17" s="60"/>
      <c r="E17" s="61" t="s">
        <v>13</v>
      </c>
      <c r="F17" s="149" t="s">
        <v>15</v>
      </c>
      <c r="G17" s="123" t="str">
        <f>Information!A16</f>
        <v>09:00</v>
      </c>
      <c r="H17" s="233" t="str">
        <f>Information!B16</f>
        <v>Ronneil Herron</v>
      </c>
      <c r="I17" s="233"/>
      <c r="J17" s="233"/>
      <c r="K17" s="62">
        <f>Information!D16</f>
        <v>5.62</v>
      </c>
      <c r="L17" s="62">
        <f>Information!E16</f>
        <v>5</v>
      </c>
      <c r="M17" s="58"/>
      <c r="N17" s="187"/>
      <c r="O17" s="187"/>
      <c r="P17" s="187"/>
      <c r="Q17" s="188"/>
      <c r="R17" s="188"/>
      <c r="S17" s="58"/>
      <c r="T17" s="58"/>
      <c r="U17" s="58"/>
      <c r="V17" s="58"/>
      <c r="W17" s="58"/>
    </row>
    <row r="18" spans="1:23" ht="27" customHeight="1" x14ac:dyDescent="0.25">
      <c r="A18" s="130" t="s">
        <v>151</v>
      </c>
      <c r="B18" s="76"/>
      <c r="C18" s="75">
        <v>5</v>
      </c>
      <c r="D18" s="60"/>
      <c r="E18" s="61" t="s">
        <v>18</v>
      </c>
      <c r="F18" s="149" t="s">
        <v>16</v>
      </c>
      <c r="G18" s="123" t="str">
        <f>Information!A17</f>
        <v>09:10</v>
      </c>
      <c r="H18" s="233" t="str">
        <f>Information!B17</f>
        <v>Ron Couture (SS)</v>
      </c>
      <c r="I18" s="233"/>
      <c r="J18" s="233"/>
      <c r="K18" s="62">
        <f>Information!D17</f>
        <v>22.28</v>
      </c>
      <c r="L18" s="62">
        <f>Information!E17</f>
        <v>17</v>
      </c>
      <c r="M18" s="58"/>
      <c r="N18" s="187"/>
      <c r="O18" s="187"/>
      <c r="P18" s="187"/>
      <c r="Q18" s="188"/>
      <c r="R18" s="188"/>
      <c r="S18" s="58"/>
      <c r="T18" s="58"/>
      <c r="U18" s="58"/>
      <c r="V18" s="58"/>
      <c r="W18" s="58"/>
    </row>
    <row r="19" spans="1:23" ht="27" customHeight="1" x14ac:dyDescent="0.25">
      <c r="A19" s="130" t="s">
        <v>151</v>
      </c>
      <c r="B19" s="76"/>
      <c r="C19" s="75">
        <v>5</v>
      </c>
      <c r="D19" s="60"/>
      <c r="E19" s="61" t="s">
        <v>34</v>
      </c>
      <c r="F19" s="149" t="s">
        <v>14</v>
      </c>
      <c r="G19" s="123" t="str">
        <f>Information!A18</f>
        <v>09:10</v>
      </c>
      <c r="H19" s="233" t="str">
        <f>Information!B18</f>
        <v>Larry DiMaggio (SS)</v>
      </c>
      <c r="I19" s="233"/>
      <c r="J19" s="233"/>
      <c r="K19" s="62">
        <f>Information!D18</f>
        <v>26.84</v>
      </c>
      <c r="L19" s="62">
        <f>Information!E18</f>
        <v>21</v>
      </c>
      <c r="M19" s="58"/>
      <c r="N19" s="245"/>
      <c r="O19" s="246"/>
      <c r="P19" s="247"/>
      <c r="Q19" s="238"/>
      <c r="R19" s="239"/>
      <c r="S19" s="58"/>
      <c r="T19" s="58"/>
      <c r="U19" s="58"/>
      <c r="V19" s="58"/>
      <c r="W19" s="58"/>
    </row>
    <row r="20" spans="1:23" ht="27" customHeight="1" x14ac:dyDescent="0.25">
      <c r="A20" s="130" t="s">
        <v>151</v>
      </c>
      <c r="B20" s="76"/>
      <c r="C20" s="75">
        <v>5</v>
      </c>
      <c r="D20" s="60"/>
      <c r="E20" s="61" t="s">
        <v>44</v>
      </c>
      <c r="F20" s="149" t="s">
        <v>34</v>
      </c>
      <c r="G20" s="123" t="str">
        <f>Information!A19</f>
        <v>09:10</v>
      </c>
      <c r="H20" s="233" t="str">
        <f>Information!B19</f>
        <v>Charles Mobley (S)</v>
      </c>
      <c r="I20" s="233"/>
      <c r="J20" s="233"/>
      <c r="K20" s="62">
        <f>Information!D19</f>
        <v>11.81</v>
      </c>
      <c r="L20" s="62">
        <f>Information!E19</f>
        <v>10</v>
      </c>
      <c r="M20" s="58"/>
      <c r="N20" s="186" t="s">
        <v>106</v>
      </c>
      <c r="O20" s="186"/>
      <c r="P20" s="186"/>
      <c r="Q20" s="195">
        <v>20</v>
      </c>
      <c r="R20" s="195"/>
      <c r="S20" s="58"/>
      <c r="T20" s="58"/>
      <c r="U20" s="58"/>
      <c r="V20" s="58"/>
      <c r="W20" s="58"/>
    </row>
    <row r="21" spans="1:23" ht="27" customHeight="1" x14ac:dyDescent="0.25">
      <c r="A21" s="130">
        <v>20</v>
      </c>
      <c r="B21" s="76"/>
      <c r="C21" s="75">
        <v>5</v>
      </c>
      <c r="D21" s="60"/>
      <c r="E21" s="61" t="s">
        <v>60</v>
      </c>
      <c r="F21" s="149" t="s">
        <v>44</v>
      </c>
      <c r="G21" s="123" t="str">
        <f>Information!A20</f>
        <v>09:10</v>
      </c>
      <c r="H21" s="233" t="str">
        <f>Information!B20</f>
        <v>James Smith (S)</v>
      </c>
      <c r="I21" s="233"/>
      <c r="J21" s="233"/>
      <c r="K21" s="62">
        <f>Information!D20</f>
        <v>11.81</v>
      </c>
      <c r="L21" s="62">
        <f>Information!E20</f>
        <v>10</v>
      </c>
      <c r="M21" s="58"/>
      <c r="N21" s="186" t="s">
        <v>106</v>
      </c>
      <c r="O21" s="186"/>
      <c r="P21" s="186"/>
      <c r="Q21" s="195">
        <v>41</v>
      </c>
      <c r="R21" s="195"/>
      <c r="S21" s="58"/>
      <c r="T21" s="58"/>
      <c r="U21" s="58"/>
      <c r="V21" s="58"/>
      <c r="W21" s="58"/>
    </row>
    <row r="22" spans="1:23" ht="27" customHeight="1" thickBot="1" x14ac:dyDescent="0.3">
      <c r="A22" s="130">
        <v>20</v>
      </c>
      <c r="B22" s="76">
        <v>5</v>
      </c>
      <c r="C22" s="75">
        <v>5</v>
      </c>
      <c r="D22" s="60"/>
      <c r="E22" s="61" t="s">
        <v>68</v>
      </c>
      <c r="F22" s="149" t="s">
        <v>13</v>
      </c>
      <c r="G22" s="123">
        <f>Information!A21</f>
        <v>0</v>
      </c>
      <c r="H22" s="233" t="str">
        <f>Information!B21</f>
        <v>Jeff Huber</v>
      </c>
      <c r="I22" s="233"/>
      <c r="J22" s="233"/>
      <c r="K22" s="62">
        <f>Information!D21</f>
        <v>8.9700000000000006</v>
      </c>
      <c r="L22" s="62">
        <f>Information!E21</f>
        <v>9</v>
      </c>
      <c r="M22" s="58"/>
      <c r="N22" s="201" t="s">
        <v>80</v>
      </c>
      <c r="O22" s="201"/>
      <c r="P22" s="201"/>
      <c r="Q22" s="202">
        <v>200</v>
      </c>
      <c r="R22" s="202"/>
      <c r="S22" s="58"/>
      <c r="T22" s="58"/>
      <c r="U22" s="58"/>
      <c r="V22" s="58"/>
      <c r="W22" s="58"/>
    </row>
    <row r="23" spans="1:23" ht="27" customHeight="1" thickBot="1" x14ac:dyDescent="0.3">
      <c r="A23" s="130"/>
      <c r="B23" s="76"/>
      <c r="C23" s="75"/>
      <c r="D23" s="60"/>
      <c r="E23" s="61" t="s">
        <v>69</v>
      </c>
      <c r="F23" s="149"/>
      <c r="G23" s="123">
        <f>Information!A22</f>
        <v>0</v>
      </c>
      <c r="H23" s="233">
        <f>Information!B22</f>
        <v>0</v>
      </c>
      <c r="I23" s="233"/>
      <c r="J23" s="233"/>
      <c r="K23" s="62">
        <f>Information!D22</f>
        <v>0</v>
      </c>
      <c r="L23" s="62">
        <f>Information!E22</f>
        <v>0</v>
      </c>
      <c r="M23" s="58"/>
      <c r="N23" s="203" t="s">
        <v>33</v>
      </c>
      <c r="O23" s="204"/>
      <c r="P23" s="204"/>
      <c r="Q23" s="205">
        <f>SUM(Q3:Q22)</f>
        <v>713</v>
      </c>
      <c r="R23" s="206"/>
      <c r="S23" s="58"/>
      <c r="T23" s="58"/>
      <c r="U23" s="58"/>
      <c r="V23" s="58"/>
      <c r="W23" s="58"/>
    </row>
    <row r="24" spans="1:23" ht="27" customHeight="1" x14ac:dyDescent="0.25">
      <c r="A24" s="130"/>
      <c r="B24" s="76"/>
      <c r="C24" s="75"/>
      <c r="D24" s="60"/>
      <c r="E24" s="61" t="s">
        <v>70</v>
      </c>
      <c r="F24" s="149"/>
      <c r="G24" s="123">
        <f>Information!A23</f>
        <v>0</v>
      </c>
      <c r="H24" s="233">
        <f>Information!B23</f>
        <v>0</v>
      </c>
      <c r="I24" s="233"/>
      <c r="J24" s="233"/>
      <c r="K24" s="62">
        <f>Information!D23</f>
        <v>0</v>
      </c>
      <c r="L24" s="62">
        <f>Information!E23</f>
        <v>0</v>
      </c>
      <c r="M24" s="58"/>
      <c r="N24" s="150"/>
      <c r="O24" s="170" t="s">
        <v>145</v>
      </c>
      <c r="P24" s="121"/>
      <c r="Q24" s="63">
        <v>197</v>
      </c>
      <c r="R24" s="58"/>
      <c r="S24" s="58"/>
      <c r="T24" s="58"/>
      <c r="U24" s="58"/>
      <c r="V24" s="58"/>
      <c r="W24" s="58"/>
    </row>
    <row r="25" spans="1:23" ht="27" customHeight="1" x14ac:dyDescent="0.25">
      <c r="A25" s="130"/>
      <c r="B25" s="76"/>
      <c r="C25" s="75"/>
      <c r="D25" s="60"/>
      <c r="E25" s="61" t="s">
        <v>71</v>
      </c>
      <c r="F25" s="149"/>
      <c r="G25" s="123">
        <f>Information!A24</f>
        <v>0</v>
      </c>
      <c r="H25" s="233">
        <f>Information!B24</f>
        <v>0</v>
      </c>
      <c r="I25" s="233"/>
      <c r="J25" s="233"/>
      <c r="K25" s="62">
        <f>Information!D24</f>
        <v>0</v>
      </c>
      <c r="L25" s="62">
        <f>Information!E24</f>
        <v>0</v>
      </c>
      <c r="M25" s="58"/>
      <c r="N25" s="132"/>
      <c r="O25" s="170" t="s">
        <v>146</v>
      </c>
      <c r="P25" s="132"/>
      <c r="Q25" s="63">
        <v>20</v>
      </c>
      <c r="R25" s="58"/>
      <c r="S25" s="58"/>
      <c r="T25" s="58"/>
      <c r="U25" s="58"/>
      <c r="V25" s="58"/>
      <c r="W25" s="58"/>
    </row>
    <row r="26" spans="1:23" ht="27" customHeight="1" x14ac:dyDescent="0.25">
      <c r="A26" s="130"/>
      <c r="B26" s="76"/>
      <c r="C26" s="75"/>
      <c r="D26" s="60"/>
      <c r="E26" s="61" t="s">
        <v>72</v>
      </c>
      <c r="F26" s="149"/>
      <c r="G26" s="123">
        <f>Information!A25</f>
        <v>0</v>
      </c>
      <c r="H26" s="233">
        <f>Information!B25</f>
        <v>0</v>
      </c>
      <c r="I26" s="233"/>
      <c r="J26" s="233"/>
      <c r="K26" s="62">
        <f>Information!D25</f>
        <v>0</v>
      </c>
      <c r="L26" s="62">
        <f>Information!E25</f>
        <v>0</v>
      </c>
      <c r="M26" s="58"/>
      <c r="N26" s="132"/>
      <c r="O26" s="132" t="s">
        <v>156</v>
      </c>
      <c r="P26" s="132"/>
      <c r="Q26" s="63">
        <v>36</v>
      </c>
      <c r="R26" s="58"/>
      <c r="S26" s="58"/>
      <c r="T26" s="58"/>
      <c r="U26" s="58"/>
      <c r="V26" s="58"/>
      <c r="W26" s="58"/>
    </row>
    <row r="27" spans="1:23" ht="27" customHeight="1" x14ac:dyDescent="0.25">
      <c r="A27" s="130"/>
      <c r="B27" s="76"/>
      <c r="C27" s="75"/>
      <c r="D27" s="60"/>
      <c r="E27" s="61" t="s">
        <v>73</v>
      </c>
      <c r="F27" s="149"/>
      <c r="G27" s="123">
        <f>Information!A26</f>
        <v>0</v>
      </c>
      <c r="H27" s="233">
        <f>Information!B26</f>
        <v>0</v>
      </c>
      <c r="I27" s="233"/>
      <c r="J27" s="233"/>
      <c r="K27" s="62">
        <f>Information!D26</f>
        <v>0</v>
      </c>
      <c r="L27" s="62">
        <f>Information!E26</f>
        <v>0</v>
      </c>
      <c r="M27" s="58"/>
      <c r="N27" s="132"/>
      <c r="O27" s="132"/>
      <c r="P27" s="132"/>
      <c r="Q27" s="63">
        <f>SUM(Q24:Q26)</f>
        <v>253</v>
      </c>
      <c r="R27" s="58"/>
      <c r="S27" s="58"/>
      <c r="T27" s="58"/>
      <c r="U27" s="58"/>
      <c r="V27" s="58"/>
      <c r="W27" s="58"/>
    </row>
    <row r="28" spans="1:23" ht="27" customHeight="1" x14ac:dyDescent="0.25">
      <c r="A28" s="130"/>
      <c r="B28" s="76"/>
      <c r="C28" s="75"/>
      <c r="D28" s="60"/>
      <c r="E28" s="61" t="s">
        <v>74</v>
      </c>
      <c r="F28" s="149"/>
      <c r="G28" s="123">
        <f>Information!A27</f>
        <v>0</v>
      </c>
      <c r="H28" s="233">
        <f>Information!B27</f>
        <v>0</v>
      </c>
      <c r="I28" s="233"/>
      <c r="J28" s="233"/>
      <c r="K28" s="62">
        <f>Information!D27</f>
        <v>0</v>
      </c>
      <c r="L28" s="62">
        <f>Information!E27</f>
        <v>0</v>
      </c>
      <c r="M28" s="58"/>
      <c r="N28" s="132"/>
      <c r="O28" s="132"/>
      <c r="P28" s="132"/>
      <c r="Q28" s="63"/>
      <c r="R28" s="58"/>
      <c r="S28" s="58"/>
      <c r="T28" s="58"/>
      <c r="U28" s="58"/>
      <c r="V28" s="58"/>
      <c r="W28" s="58"/>
    </row>
    <row r="29" spans="1:23" ht="27" customHeight="1" x14ac:dyDescent="0.25">
      <c r="A29" s="130"/>
      <c r="B29" s="76"/>
      <c r="C29" s="75"/>
      <c r="D29" s="60"/>
      <c r="E29" s="61" t="s">
        <v>75</v>
      </c>
      <c r="F29" s="149"/>
      <c r="G29" s="123">
        <f>Information!A28</f>
        <v>0</v>
      </c>
      <c r="H29" s="233">
        <f>Information!B28</f>
        <v>0</v>
      </c>
      <c r="I29" s="233"/>
      <c r="J29" s="233"/>
      <c r="K29" s="62">
        <f>Information!D28</f>
        <v>0</v>
      </c>
      <c r="L29" s="62">
        <f>Information!E28</f>
        <v>0</v>
      </c>
      <c r="M29" s="58"/>
      <c r="N29" s="121"/>
      <c r="O29" s="121"/>
      <c r="P29" s="121"/>
      <c r="Q29" s="63"/>
      <c r="R29" s="58"/>
      <c r="S29" s="58"/>
      <c r="T29" s="58"/>
      <c r="U29" s="58"/>
      <c r="V29" s="58"/>
      <c r="W29" s="58"/>
    </row>
    <row r="30" spans="1:23" ht="27" customHeight="1" x14ac:dyDescent="0.25">
      <c r="A30" s="130"/>
      <c r="B30" s="76"/>
      <c r="C30" s="75"/>
      <c r="D30" s="60"/>
      <c r="E30" s="61" t="s">
        <v>35</v>
      </c>
      <c r="F30" s="149"/>
      <c r="G30" s="123">
        <f>Information!A29</f>
        <v>0</v>
      </c>
      <c r="H30" s="233">
        <f>Information!B29</f>
        <v>0</v>
      </c>
      <c r="I30" s="233"/>
      <c r="J30" s="233"/>
      <c r="K30" s="62">
        <f>Information!D29</f>
        <v>0</v>
      </c>
      <c r="L30" s="62">
        <f>Information!E29</f>
        <v>0</v>
      </c>
      <c r="M30" s="58"/>
      <c r="N30" s="121"/>
      <c r="O30" s="121"/>
      <c r="P30" s="121"/>
      <c r="Q30" s="63"/>
      <c r="R30" s="58"/>
      <c r="S30" s="58"/>
      <c r="T30" s="58"/>
      <c r="U30" s="58"/>
      <c r="V30" s="58"/>
      <c r="W30" s="58"/>
    </row>
    <row r="31" spans="1:23" ht="27" customHeight="1" x14ac:dyDescent="0.25">
      <c r="A31" s="130"/>
      <c r="B31" s="76"/>
      <c r="C31" s="75"/>
      <c r="D31" s="60"/>
      <c r="E31" s="61" t="s">
        <v>64</v>
      </c>
      <c r="F31" s="149"/>
      <c r="G31" s="123">
        <f>Information!A30</f>
        <v>0</v>
      </c>
      <c r="H31" s="233">
        <f>Information!B30</f>
        <v>0</v>
      </c>
      <c r="I31" s="233"/>
      <c r="J31" s="233"/>
      <c r="K31" s="62">
        <f>Information!D30</f>
        <v>0</v>
      </c>
      <c r="L31" s="62">
        <f>Information!E30</f>
        <v>0</v>
      </c>
      <c r="M31" s="58"/>
      <c r="N31" s="121"/>
      <c r="O31" s="121"/>
      <c r="P31" s="121"/>
      <c r="Q31" s="63"/>
      <c r="R31" s="58"/>
      <c r="S31" s="58"/>
      <c r="T31" s="58"/>
      <c r="U31" s="58"/>
      <c r="V31" s="58"/>
      <c r="W31" s="58"/>
    </row>
    <row r="32" spans="1:23" ht="27" customHeight="1" x14ac:dyDescent="0.25">
      <c r="A32" s="130"/>
      <c r="B32" s="76"/>
      <c r="C32" s="75"/>
      <c r="D32" s="60"/>
      <c r="E32" s="61" t="s">
        <v>65</v>
      </c>
      <c r="F32" s="149"/>
      <c r="G32" s="123">
        <f>Information!A31</f>
        <v>0</v>
      </c>
      <c r="H32" s="233">
        <f>Information!B31</f>
        <v>0</v>
      </c>
      <c r="I32" s="233"/>
      <c r="J32" s="233"/>
      <c r="K32" s="62">
        <f>Information!D31</f>
        <v>0</v>
      </c>
      <c r="L32" s="62">
        <f>Information!E31</f>
        <v>0</v>
      </c>
      <c r="M32" s="58"/>
      <c r="N32" s="121"/>
      <c r="O32" s="121"/>
      <c r="P32" s="121"/>
      <c r="Q32" s="63"/>
      <c r="R32" s="58"/>
      <c r="S32" s="58"/>
      <c r="T32" s="58"/>
      <c r="U32" s="58"/>
      <c r="V32" s="58"/>
      <c r="W32" s="58"/>
    </row>
    <row r="33" spans="1:25" ht="27" customHeight="1" x14ac:dyDescent="0.25">
      <c r="A33" s="130"/>
      <c r="B33" s="76"/>
      <c r="C33" s="75"/>
      <c r="D33" s="60"/>
      <c r="E33" s="61" t="s">
        <v>66</v>
      </c>
      <c r="F33" s="149"/>
      <c r="G33" s="123">
        <f>Information!A32</f>
        <v>0</v>
      </c>
      <c r="H33" s="233">
        <f>Information!B32</f>
        <v>0</v>
      </c>
      <c r="I33" s="233"/>
      <c r="J33" s="233"/>
      <c r="K33" s="62">
        <f>Information!D32</f>
        <v>0</v>
      </c>
      <c r="L33" s="62">
        <f>Information!E32</f>
        <v>0</v>
      </c>
      <c r="M33" s="58"/>
      <c r="N33" s="131"/>
      <c r="O33" s="131"/>
      <c r="P33" s="131"/>
      <c r="Q33" s="63"/>
      <c r="R33" s="58"/>
      <c r="S33" s="58"/>
      <c r="T33" s="58"/>
      <c r="U33" s="58"/>
      <c r="V33" s="58"/>
      <c r="W33" s="58"/>
    </row>
    <row r="34" spans="1:25" ht="27" customHeight="1" x14ac:dyDescent="0.25">
      <c r="A34" s="130"/>
      <c r="B34" s="76"/>
      <c r="C34" s="75"/>
      <c r="D34" s="60"/>
      <c r="E34" s="61" t="s">
        <v>67</v>
      </c>
      <c r="F34" s="149"/>
      <c r="G34" s="123">
        <f>Information!A33</f>
        <v>0</v>
      </c>
      <c r="H34" s="233">
        <f>Information!B33</f>
        <v>0</v>
      </c>
      <c r="I34" s="233"/>
      <c r="J34" s="233"/>
      <c r="K34" s="62">
        <f>Information!D33</f>
        <v>0</v>
      </c>
      <c r="L34" s="62">
        <f>Information!E33</f>
        <v>0</v>
      </c>
      <c r="M34" s="58"/>
      <c r="N34" s="131"/>
      <c r="O34" s="131"/>
      <c r="P34" s="131"/>
      <c r="Q34" s="63"/>
      <c r="R34" s="58"/>
      <c r="S34" s="58"/>
      <c r="T34" s="58"/>
      <c r="U34" s="58"/>
      <c r="V34" s="58"/>
      <c r="W34" s="58"/>
    </row>
    <row r="35" spans="1:25" s="13" customFormat="1" ht="15.75" x14ac:dyDescent="0.25">
      <c r="A35" s="77">
        <f>SUM(A3:A34)</f>
        <v>180</v>
      </c>
      <c r="B35" s="77"/>
      <c r="C35" s="77">
        <f>SUM(C3:C34)</f>
        <v>100</v>
      </c>
      <c r="D35" s="60"/>
      <c r="E35" s="64">
        <v>20</v>
      </c>
      <c r="F35" s="65" t="s">
        <v>47</v>
      </c>
      <c r="G35" s="62"/>
      <c r="H35" s="62"/>
      <c r="I35" s="62"/>
      <c r="J35" s="66"/>
      <c r="K35" s="66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5" s="13" customFormat="1" ht="27" customHeight="1" x14ac:dyDescent="0.25">
      <c r="A36" s="62"/>
      <c r="B36" s="59"/>
      <c r="C36" s="62"/>
      <c r="D36" s="60"/>
      <c r="E36" s="64"/>
      <c r="F36" s="65"/>
      <c r="G36" s="62"/>
      <c r="H36" s="62"/>
      <c r="I36" s="62"/>
      <c r="J36" s="66"/>
      <c r="K36" s="66"/>
      <c r="L36" s="67"/>
      <c r="M36" s="68" t="s">
        <v>50</v>
      </c>
      <c r="N36" s="184">
        <v>180</v>
      </c>
      <c r="O36" s="185"/>
      <c r="P36" s="69"/>
      <c r="Q36" s="68" t="s">
        <v>49</v>
      </c>
      <c r="R36" s="126"/>
      <c r="S36" s="133">
        <v>7</v>
      </c>
      <c r="T36" s="70"/>
      <c r="U36" s="68" t="s">
        <v>51</v>
      </c>
      <c r="V36" s="184">
        <v>25</v>
      </c>
      <c r="W36" s="185"/>
    </row>
    <row r="37" spans="1:25" s="13" customFormat="1" ht="15.75" thickBot="1" x14ac:dyDescent="0.3">
      <c r="A37"/>
      <c r="B37"/>
      <c r="C37"/>
      <c r="D37"/>
      <c r="E37"/>
      <c r="F37"/>
      <c r="G37"/>
      <c r="H37"/>
      <c r="I37"/>
      <c r="J37"/>
      <c r="K37" s="18"/>
      <c r="T37" s="23"/>
      <c r="V37" s="23"/>
    </row>
    <row r="38" spans="1:25" s="13" customFormat="1" ht="27" customHeight="1" thickBot="1" x14ac:dyDescent="0.3">
      <c r="A38" s="243" t="str">
        <f>A1</f>
        <v>Birkdale 04-11-2019</v>
      </c>
      <c r="B38" s="243"/>
      <c r="C38" s="243"/>
      <c r="D38" s="243"/>
      <c r="E38" s="244"/>
      <c r="F38" s="71">
        <v>1</v>
      </c>
      <c r="G38" s="166">
        <v>2</v>
      </c>
      <c r="H38" s="72">
        <v>3</v>
      </c>
      <c r="I38" s="72">
        <v>4</v>
      </c>
      <c r="J38" s="72">
        <v>5</v>
      </c>
      <c r="K38" s="169">
        <v>6</v>
      </c>
      <c r="L38" s="72">
        <v>7</v>
      </c>
      <c r="M38" s="72">
        <v>8</v>
      </c>
      <c r="N38" s="72">
        <v>9</v>
      </c>
      <c r="O38" s="72">
        <v>10</v>
      </c>
      <c r="P38" s="72">
        <v>11</v>
      </c>
      <c r="Q38" s="72">
        <v>12</v>
      </c>
      <c r="R38" s="72">
        <v>13</v>
      </c>
      <c r="S38" s="72">
        <v>14</v>
      </c>
      <c r="T38" s="72">
        <v>15</v>
      </c>
      <c r="U38" s="72">
        <v>16</v>
      </c>
      <c r="V38" s="72">
        <v>17</v>
      </c>
      <c r="W38" s="73">
        <v>18</v>
      </c>
    </row>
    <row r="39" spans="1:25" s="13" customFormat="1" ht="27" customHeight="1" thickBot="1" x14ac:dyDescent="0.3">
      <c r="A39" s="243" t="s">
        <v>37</v>
      </c>
      <c r="B39" s="243"/>
      <c r="C39" s="243"/>
      <c r="D39" s="243"/>
      <c r="E39" s="244"/>
      <c r="F39" s="71">
        <v>4</v>
      </c>
      <c r="G39" s="71">
        <v>3</v>
      </c>
      <c r="H39" s="71">
        <v>4</v>
      </c>
      <c r="I39" s="71">
        <v>4</v>
      </c>
      <c r="J39" s="71">
        <v>5</v>
      </c>
      <c r="K39" s="71">
        <v>3</v>
      </c>
      <c r="L39" s="71">
        <v>4</v>
      </c>
      <c r="M39" s="71">
        <v>5</v>
      </c>
      <c r="N39" s="71">
        <v>4</v>
      </c>
      <c r="O39" s="71">
        <v>4</v>
      </c>
      <c r="P39" s="71">
        <v>4</v>
      </c>
      <c r="Q39" s="71">
        <v>3</v>
      </c>
      <c r="R39" s="71">
        <v>5</v>
      </c>
      <c r="S39" s="71">
        <v>4</v>
      </c>
      <c r="T39" s="71">
        <v>4</v>
      </c>
      <c r="U39" s="71">
        <v>3</v>
      </c>
      <c r="V39" s="71">
        <v>5</v>
      </c>
      <c r="W39" s="165">
        <v>4</v>
      </c>
      <c r="X39" s="36" t="s">
        <v>28</v>
      </c>
    </row>
    <row r="40" spans="1:25" s="13" customFormat="1" ht="27" customHeight="1" thickBot="1" x14ac:dyDescent="0.3">
      <c r="A40" s="233" t="str">
        <f t="shared" ref="A40:A71" si="0">H3</f>
        <v>Ron Ressler (S)</v>
      </c>
      <c r="B40" s="233"/>
      <c r="C40" s="233"/>
      <c r="D40" s="233"/>
      <c r="E40" s="234"/>
      <c r="F40" s="78">
        <v>6</v>
      </c>
      <c r="G40" s="78">
        <v>2</v>
      </c>
      <c r="H40" s="84">
        <v>5</v>
      </c>
      <c r="I40" s="85">
        <v>5</v>
      </c>
      <c r="J40" s="78">
        <v>7</v>
      </c>
      <c r="K40" s="84">
        <v>4</v>
      </c>
      <c r="L40" s="85">
        <v>4</v>
      </c>
      <c r="M40" s="78">
        <v>5</v>
      </c>
      <c r="N40" s="86">
        <v>6</v>
      </c>
      <c r="O40" s="87">
        <v>5</v>
      </c>
      <c r="P40" s="85">
        <v>5</v>
      </c>
      <c r="Q40" s="84">
        <v>3</v>
      </c>
      <c r="R40" s="85">
        <v>5</v>
      </c>
      <c r="S40" s="78">
        <v>6</v>
      </c>
      <c r="T40" s="84">
        <v>4</v>
      </c>
      <c r="U40" s="85">
        <v>3</v>
      </c>
      <c r="V40" s="85">
        <v>7</v>
      </c>
      <c r="W40" s="78">
        <v>5</v>
      </c>
      <c r="X40" s="88">
        <f>SUM(F40:W40)</f>
        <v>87</v>
      </c>
    </row>
    <row r="41" spans="1:25" s="13" customFormat="1" ht="27" customHeight="1" thickBot="1" x14ac:dyDescent="0.3">
      <c r="A41" s="233" t="str">
        <f t="shared" si="0"/>
        <v>Jay Baitz (S)</v>
      </c>
      <c r="B41" s="233"/>
      <c r="C41" s="233"/>
      <c r="D41" s="233"/>
      <c r="E41" s="234"/>
      <c r="F41" s="78">
        <v>6</v>
      </c>
      <c r="G41" s="78">
        <v>3</v>
      </c>
      <c r="H41" s="84">
        <v>6</v>
      </c>
      <c r="I41" s="85">
        <v>5</v>
      </c>
      <c r="J41" s="78">
        <v>5</v>
      </c>
      <c r="K41" s="84">
        <v>4</v>
      </c>
      <c r="L41" s="85">
        <v>4</v>
      </c>
      <c r="M41" s="78">
        <v>4</v>
      </c>
      <c r="N41" s="86">
        <v>4</v>
      </c>
      <c r="O41" s="87">
        <v>5</v>
      </c>
      <c r="P41" s="85">
        <v>4</v>
      </c>
      <c r="Q41" s="84">
        <v>3</v>
      </c>
      <c r="R41" s="85">
        <v>5</v>
      </c>
      <c r="S41" s="78">
        <v>6</v>
      </c>
      <c r="T41" s="84">
        <v>3</v>
      </c>
      <c r="U41" s="85">
        <v>2</v>
      </c>
      <c r="V41" s="85">
        <v>5</v>
      </c>
      <c r="W41" s="78">
        <v>3</v>
      </c>
      <c r="X41" s="88">
        <f t="shared" ref="X41:X59" si="1">SUM(F41:W41)</f>
        <v>77</v>
      </c>
    </row>
    <row r="42" spans="1:25" s="13" customFormat="1" ht="27" customHeight="1" thickBot="1" x14ac:dyDescent="0.3">
      <c r="A42" s="233" t="str">
        <f t="shared" si="0"/>
        <v>Fred Ripka</v>
      </c>
      <c r="B42" s="233"/>
      <c r="C42" s="233"/>
      <c r="D42" s="233"/>
      <c r="E42" s="234"/>
      <c r="F42" s="78">
        <v>5</v>
      </c>
      <c r="G42" s="78">
        <v>4</v>
      </c>
      <c r="H42" s="84">
        <v>4</v>
      </c>
      <c r="I42" s="85">
        <v>5</v>
      </c>
      <c r="J42" s="78">
        <v>6</v>
      </c>
      <c r="K42" s="84">
        <v>4</v>
      </c>
      <c r="L42" s="85">
        <v>4</v>
      </c>
      <c r="M42" s="78">
        <v>6</v>
      </c>
      <c r="N42" s="86">
        <v>5</v>
      </c>
      <c r="O42" s="87">
        <v>5</v>
      </c>
      <c r="P42" s="85">
        <v>5</v>
      </c>
      <c r="Q42" s="84">
        <v>4</v>
      </c>
      <c r="R42" s="85">
        <v>6</v>
      </c>
      <c r="S42" s="78">
        <v>5</v>
      </c>
      <c r="T42" s="84">
        <v>5</v>
      </c>
      <c r="U42" s="85">
        <v>3</v>
      </c>
      <c r="V42" s="85">
        <v>6</v>
      </c>
      <c r="W42" s="78">
        <v>6</v>
      </c>
      <c r="X42" s="88">
        <f t="shared" si="1"/>
        <v>88</v>
      </c>
    </row>
    <row r="43" spans="1:25" s="13" customFormat="1" ht="27" customHeight="1" thickBot="1" x14ac:dyDescent="0.3">
      <c r="A43" s="233" t="str">
        <f t="shared" si="0"/>
        <v>Rick Belsole (S)</v>
      </c>
      <c r="B43" s="233"/>
      <c r="C43" s="233"/>
      <c r="D43" s="233"/>
      <c r="E43" s="234"/>
      <c r="F43" s="78">
        <v>6</v>
      </c>
      <c r="G43" s="78">
        <v>5</v>
      </c>
      <c r="H43" s="84">
        <v>6</v>
      </c>
      <c r="I43" s="85">
        <v>6</v>
      </c>
      <c r="J43" s="78">
        <v>8</v>
      </c>
      <c r="K43" s="84">
        <v>5</v>
      </c>
      <c r="L43" s="85">
        <v>5</v>
      </c>
      <c r="M43" s="78">
        <v>8</v>
      </c>
      <c r="N43" s="86">
        <v>7</v>
      </c>
      <c r="O43" s="87">
        <v>6</v>
      </c>
      <c r="P43" s="85">
        <v>5</v>
      </c>
      <c r="Q43" s="84">
        <v>4</v>
      </c>
      <c r="R43" s="85">
        <v>5</v>
      </c>
      <c r="S43" s="78">
        <v>6</v>
      </c>
      <c r="T43" s="84">
        <v>4</v>
      </c>
      <c r="U43" s="85">
        <v>6</v>
      </c>
      <c r="V43" s="85">
        <v>7</v>
      </c>
      <c r="W43" s="78">
        <v>6</v>
      </c>
      <c r="X43" s="88">
        <f t="shared" si="1"/>
        <v>105</v>
      </c>
    </row>
    <row r="44" spans="1:25" s="13" customFormat="1" ht="27" customHeight="1" thickBot="1" x14ac:dyDescent="0.3">
      <c r="A44" s="233" t="str">
        <f t="shared" si="0"/>
        <v>Mike Shinder (S)</v>
      </c>
      <c r="B44" s="233"/>
      <c r="C44" s="233"/>
      <c r="D44" s="233"/>
      <c r="E44" s="234"/>
      <c r="F44" s="78">
        <v>4</v>
      </c>
      <c r="G44" s="78">
        <v>4</v>
      </c>
      <c r="H44" s="84">
        <v>5</v>
      </c>
      <c r="I44" s="85">
        <v>5</v>
      </c>
      <c r="J44" s="78">
        <v>8</v>
      </c>
      <c r="K44" s="84">
        <v>3</v>
      </c>
      <c r="L44" s="85">
        <v>3</v>
      </c>
      <c r="M44" s="78">
        <v>5</v>
      </c>
      <c r="N44" s="86">
        <v>5</v>
      </c>
      <c r="O44" s="87">
        <v>6</v>
      </c>
      <c r="P44" s="85">
        <v>4</v>
      </c>
      <c r="Q44" s="84">
        <v>5</v>
      </c>
      <c r="R44" s="85">
        <v>8</v>
      </c>
      <c r="S44" s="78">
        <v>7</v>
      </c>
      <c r="T44" s="84">
        <v>4</v>
      </c>
      <c r="U44" s="85">
        <v>3</v>
      </c>
      <c r="V44" s="85">
        <v>5</v>
      </c>
      <c r="W44" s="78">
        <v>7</v>
      </c>
      <c r="X44" s="88">
        <f t="shared" si="1"/>
        <v>91</v>
      </c>
    </row>
    <row r="45" spans="1:25" s="13" customFormat="1" ht="27" customHeight="1" thickBot="1" x14ac:dyDescent="0.3">
      <c r="A45" s="233" t="str">
        <f t="shared" si="0"/>
        <v>Mario Cuellar</v>
      </c>
      <c r="B45" s="233"/>
      <c r="C45" s="233"/>
      <c r="D45" s="233"/>
      <c r="E45" s="234"/>
      <c r="F45" s="78">
        <v>4</v>
      </c>
      <c r="G45" s="78">
        <v>4</v>
      </c>
      <c r="H45" s="84">
        <v>4</v>
      </c>
      <c r="I45" s="85">
        <v>6</v>
      </c>
      <c r="J45" s="78">
        <v>7</v>
      </c>
      <c r="K45" s="84">
        <v>3</v>
      </c>
      <c r="L45" s="85">
        <v>6</v>
      </c>
      <c r="M45" s="78">
        <v>6</v>
      </c>
      <c r="N45" s="86">
        <v>6</v>
      </c>
      <c r="O45" s="87">
        <v>4</v>
      </c>
      <c r="P45" s="85">
        <v>7</v>
      </c>
      <c r="Q45" s="84">
        <v>5</v>
      </c>
      <c r="R45" s="85">
        <v>8</v>
      </c>
      <c r="S45" s="78">
        <v>5</v>
      </c>
      <c r="T45" s="84">
        <v>5</v>
      </c>
      <c r="U45" s="85">
        <v>3</v>
      </c>
      <c r="V45" s="85">
        <v>6</v>
      </c>
      <c r="W45" s="78">
        <v>7</v>
      </c>
      <c r="X45" s="88">
        <f t="shared" si="1"/>
        <v>96</v>
      </c>
    </row>
    <row r="46" spans="1:25" s="13" customFormat="1" ht="27" customHeight="1" thickBot="1" x14ac:dyDescent="0.3">
      <c r="A46" s="233" t="str">
        <f t="shared" si="0"/>
        <v>Deno Pourlos</v>
      </c>
      <c r="B46" s="233"/>
      <c r="C46" s="233"/>
      <c r="D46" s="233"/>
      <c r="E46" s="234"/>
      <c r="F46" s="78">
        <v>5</v>
      </c>
      <c r="G46" s="78">
        <v>3</v>
      </c>
      <c r="H46" s="84">
        <v>6</v>
      </c>
      <c r="I46" s="85">
        <v>5</v>
      </c>
      <c r="J46" s="78">
        <v>5</v>
      </c>
      <c r="K46" s="84">
        <v>4</v>
      </c>
      <c r="L46" s="85">
        <v>5</v>
      </c>
      <c r="M46" s="78">
        <v>5</v>
      </c>
      <c r="N46" s="86">
        <v>7</v>
      </c>
      <c r="O46" s="87">
        <v>4</v>
      </c>
      <c r="P46" s="85">
        <v>5</v>
      </c>
      <c r="Q46" s="84">
        <v>4</v>
      </c>
      <c r="R46" s="85">
        <v>5</v>
      </c>
      <c r="S46" s="78">
        <v>5</v>
      </c>
      <c r="T46" s="84">
        <v>5</v>
      </c>
      <c r="U46" s="85">
        <v>5</v>
      </c>
      <c r="V46" s="85">
        <v>6</v>
      </c>
      <c r="W46" s="78">
        <v>5</v>
      </c>
      <c r="X46" s="88">
        <f t="shared" si="1"/>
        <v>89</v>
      </c>
      <c r="Y46" s="13">
        <v>5</v>
      </c>
    </row>
    <row r="47" spans="1:25" s="13" customFormat="1" ht="27" customHeight="1" thickBot="1" x14ac:dyDescent="0.3">
      <c r="A47" s="233" t="str">
        <f t="shared" si="0"/>
        <v>Chris Quinn</v>
      </c>
      <c r="B47" s="233"/>
      <c r="C47" s="233"/>
      <c r="D47" s="233"/>
      <c r="E47" s="234"/>
      <c r="F47" s="78">
        <v>5</v>
      </c>
      <c r="G47" s="78">
        <v>3</v>
      </c>
      <c r="H47" s="84">
        <v>4</v>
      </c>
      <c r="I47" s="85">
        <v>4</v>
      </c>
      <c r="J47" s="78">
        <v>5</v>
      </c>
      <c r="K47" s="84">
        <v>3</v>
      </c>
      <c r="L47" s="85">
        <v>3</v>
      </c>
      <c r="M47" s="78">
        <v>5</v>
      </c>
      <c r="N47" s="86">
        <v>5</v>
      </c>
      <c r="O47" s="87">
        <v>4</v>
      </c>
      <c r="P47" s="85">
        <v>5</v>
      </c>
      <c r="Q47" s="84">
        <v>4</v>
      </c>
      <c r="R47" s="85">
        <v>6</v>
      </c>
      <c r="S47" s="78">
        <v>4</v>
      </c>
      <c r="T47" s="84">
        <v>5</v>
      </c>
      <c r="U47" s="85">
        <v>2</v>
      </c>
      <c r="V47" s="85">
        <v>5</v>
      </c>
      <c r="W47" s="78">
        <v>5</v>
      </c>
      <c r="X47" s="88">
        <f t="shared" si="1"/>
        <v>77</v>
      </c>
    </row>
    <row r="48" spans="1:25" s="13" customFormat="1" ht="27" customHeight="1" thickBot="1" x14ac:dyDescent="0.3">
      <c r="A48" s="233" t="str">
        <f t="shared" si="0"/>
        <v>Chris Linville</v>
      </c>
      <c r="B48" s="233"/>
      <c r="C48" s="233"/>
      <c r="D48" s="233"/>
      <c r="E48" s="234"/>
      <c r="F48" s="78">
        <v>4</v>
      </c>
      <c r="G48" s="78">
        <v>4</v>
      </c>
      <c r="H48" s="84">
        <v>5</v>
      </c>
      <c r="I48" s="85">
        <v>5</v>
      </c>
      <c r="J48" s="78">
        <v>5</v>
      </c>
      <c r="K48" s="84">
        <v>3</v>
      </c>
      <c r="L48" s="85">
        <v>4</v>
      </c>
      <c r="M48" s="78">
        <v>5</v>
      </c>
      <c r="N48" s="86">
        <v>7</v>
      </c>
      <c r="O48" s="87">
        <v>4</v>
      </c>
      <c r="P48" s="85">
        <v>5</v>
      </c>
      <c r="Q48" s="84">
        <v>6</v>
      </c>
      <c r="R48" s="85">
        <v>6</v>
      </c>
      <c r="S48" s="78">
        <v>5</v>
      </c>
      <c r="T48" s="84">
        <v>4</v>
      </c>
      <c r="U48" s="85">
        <v>4</v>
      </c>
      <c r="V48" s="85">
        <v>5</v>
      </c>
      <c r="W48" s="78">
        <v>5</v>
      </c>
      <c r="X48" s="88">
        <f t="shared" si="1"/>
        <v>86</v>
      </c>
    </row>
    <row r="49" spans="1:24" s="13" customFormat="1" ht="27" customHeight="1" thickBot="1" x14ac:dyDescent="0.3">
      <c r="A49" s="233" t="str">
        <f t="shared" si="0"/>
        <v>Bruce Robinson (S)</v>
      </c>
      <c r="B49" s="233"/>
      <c r="C49" s="233"/>
      <c r="D49" s="233"/>
      <c r="E49" s="234"/>
      <c r="F49" s="78">
        <v>5</v>
      </c>
      <c r="G49" s="78">
        <v>3</v>
      </c>
      <c r="H49" s="84">
        <v>5</v>
      </c>
      <c r="I49" s="85">
        <v>6</v>
      </c>
      <c r="J49" s="78">
        <v>5</v>
      </c>
      <c r="K49" s="84">
        <v>4</v>
      </c>
      <c r="L49" s="85">
        <v>4</v>
      </c>
      <c r="M49" s="78">
        <v>7</v>
      </c>
      <c r="N49" s="86">
        <v>5</v>
      </c>
      <c r="O49" s="87">
        <v>6</v>
      </c>
      <c r="P49" s="85">
        <v>5</v>
      </c>
      <c r="Q49" s="84">
        <v>4</v>
      </c>
      <c r="R49" s="85">
        <v>8</v>
      </c>
      <c r="S49" s="78">
        <v>4</v>
      </c>
      <c r="T49" s="84">
        <v>4</v>
      </c>
      <c r="U49" s="85">
        <v>4</v>
      </c>
      <c r="V49" s="85">
        <v>7</v>
      </c>
      <c r="W49" s="78">
        <v>5</v>
      </c>
      <c r="X49" s="88">
        <f t="shared" si="1"/>
        <v>91</v>
      </c>
    </row>
    <row r="50" spans="1:24" s="13" customFormat="1" ht="27" customHeight="1" thickBot="1" x14ac:dyDescent="0.3">
      <c r="A50" s="233" t="str">
        <f t="shared" si="0"/>
        <v>Hayes Jones (S)</v>
      </c>
      <c r="B50" s="233"/>
      <c r="C50" s="233"/>
      <c r="D50" s="233"/>
      <c r="E50" s="234"/>
      <c r="F50" s="78">
        <v>6</v>
      </c>
      <c r="G50" s="78">
        <v>3</v>
      </c>
      <c r="H50" s="84">
        <v>4</v>
      </c>
      <c r="I50" s="85">
        <v>6</v>
      </c>
      <c r="J50" s="78">
        <v>8</v>
      </c>
      <c r="K50" s="84">
        <v>3</v>
      </c>
      <c r="L50" s="85">
        <v>4</v>
      </c>
      <c r="M50" s="78">
        <v>8</v>
      </c>
      <c r="N50" s="86">
        <v>7</v>
      </c>
      <c r="O50" s="87">
        <v>3</v>
      </c>
      <c r="P50" s="85">
        <v>6</v>
      </c>
      <c r="Q50" s="84">
        <v>4</v>
      </c>
      <c r="R50" s="85">
        <v>8</v>
      </c>
      <c r="S50" s="78">
        <v>5</v>
      </c>
      <c r="T50" s="84">
        <v>6</v>
      </c>
      <c r="U50" s="85">
        <v>4</v>
      </c>
      <c r="V50" s="85">
        <v>5</v>
      </c>
      <c r="W50" s="78">
        <v>6</v>
      </c>
      <c r="X50" s="88">
        <f t="shared" si="1"/>
        <v>96</v>
      </c>
    </row>
    <row r="51" spans="1:24" s="13" customFormat="1" ht="27" customHeight="1" thickBot="1" x14ac:dyDescent="0.3">
      <c r="A51" s="233" t="str">
        <f t="shared" si="0"/>
        <v>Joseph Dambrosia</v>
      </c>
      <c r="B51" s="233"/>
      <c r="C51" s="233"/>
      <c r="D51" s="233"/>
      <c r="E51" s="234"/>
      <c r="F51" s="78">
        <v>4</v>
      </c>
      <c r="G51" s="78">
        <v>3</v>
      </c>
      <c r="H51" s="84">
        <v>5</v>
      </c>
      <c r="I51" s="85">
        <v>4</v>
      </c>
      <c r="J51" s="78">
        <v>6</v>
      </c>
      <c r="K51" s="84">
        <v>4</v>
      </c>
      <c r="L51" s="85">
        <v>4</v>
      </c>
      <c r="M51" s="78">
        <v>5</v>
      </c>
      <c r="N51" s="86">
        <v>6</v>
      </c>
      <c r="O51" s="87">
        <v>5</v>
      </c>
      <c r="P51" s="85">
        <v>5</v>
      </c>
      <c r="Q51" s="84">
        <v>4</v>
      </c>
      <c r="R51" s="85">
        <v>3</v>
      </c>
      <c r="S51" s="78">
        <v>5</v>
      </c>
      <c r="T51" s="84">
        <v>5</v>
      </c>
      <c r="U51" s="85">
        <v>5</v>
      </c>
      <c r="V51" s="85">
        <v>5</v>
      </c>
      <c r="W51" s="78">
        <v>4</v>
      </c>
      <c r="X51" s="88">
        <f t="shared" si="1"/>
        <v>82</v>
      </c>
    </row>
    <row r="52" spans="1:24" s="13" customFormat="1" ht="27" customHeight="1" thickBot="1" x14ac:dyDescent="0.3">
      <c r="A52" s="233" t="str">
        <f t="shared" si="0"/>
        <v>Kevin Rock</v>
      </c>
      <c r="B52" s="233"/>
      <c r="C52" s="233"/>
      <c r="D52" s="233"/>
      <c r="E52" s="234"/>
      <c r="F52" s="78">
        <v>5</v>
      </c>
      <c r="G52" s="78">
        <v>4</v>
      </c>
      <c r="H52" s="84">
        <v>6</v>
      </c>
      <c r="I52" s="85">
        <v>5</v>
      </c>
      <c r="J52" s="78">
        <v>7</v>
      </c>
      <c r="K52" s="84">
        <v>3</v>
      </c>
      <c r="L52" s="85">
        <v>3</v>
      </c>
      <c r="M52" s="78">
        <v>5</v>
      </c>
      <c r="N52" s="86">
        <v>4</v>
      </c>
      <c r="O52" s="87">
        <v>5</v>
      </c>
      <c r="P52" s="85">
        <v>5</v>
      </c>
      <c r="Q52" s="84">
        <v>4</v>
      </c>
      <c r="R52" s="85">
        <v>5</v>
      </c>
      <c r="S52" s="78">
        <v>5</v>
      </c>
      <c r="T52" s="84">
        <v>5</v>
      </c>
      <c r="U52" s="85">
        <v>4</v>
      </c>
      <c r="V52" s="85">
        <v>7</v>
      </c>
      <c r="W52" s="78">
        <v>6</v>
      </c>
      <c r="X52" s="88">
        <f t="shared" si="1"/>
        <v>88</v>
      </c>
    </row>
    <row r="53" spans="1:24" s="13" customFormat="1" ht="27" customHeight="1" thickBot="1" x14ac:dyDescent="0.3">
      <c r="A53" s="233" t="str">
        <f t="shared" si="0"/>
        <v>Tom Mathis</v>
      </c>
      <c r="B53" s="233"/>
      <c r="C53" s="233"/>
      <c r="D53" s="233"/>
      <c r="E53" s="234"/>
      <c r="F53" s="78">
        <v>4</v>
      </c>
      <c r="G53" s="78">
        <v>4</v>
      </c>
      <c r="H53" s="84">
        <v>5</v>
      </c>
      <c r="I53" s="85">
        <v>4</v>
      </c>
      <c r="J53" s="78">
        <v>5</v>
      </c>
      <c r="K53" s="84">
        <v>3</v>
      </c>
      <c r="L53" s="85">
        <v>4</v>
      </c>
      <c r="M53" s="78">
        <v>5</v>
      </c>
      <c r="N53" s="86">
        <v>4</v>
      </c>
      <c r="O53" s="87">
        <v>5</v>
      </c>
      <c r="P53" s="85">
        <v>6</v>
      </c>
      <c r="Q53" s="84">
        <v>4</v>
      </c>
      <c r="R53" s="85">
        <v>5</v>
      </c>
      <c r="S53" s="78">
        <v>5</v>
      </c>
      <c r="T53" s="84">
        <v>5</v>
      </c>
      <c r="U53" s="85">
        <v>4</v>
      </c>
      <c r="V53" s="85">
        <v>5</v>
      </c>
      <c r="W53" s="78">
        <v>4</v>
      </c>
      <c r="X53" s="88">
        <f t="shared" si="1"/>
        <v>81</v>
      </c>
    </row>
    <row r="54" spans="1:24" s="13" customFormat="1" ht="27" customHeight="1" thickBot="1" x14ac:dyDescent="0.3">
      <c r="A54" s="233" t="str">
        <f t="shared" si="0"/>
        <v>Ronneil Herron</v>
      </c>
      <c r="B54" s="233"/>
      <c r="C54" s="233"/>
      <c r="D54" s="233"/>
      <c r="E54" s="234"/>
      <c r="F54" s="78">
        <v>6</v>
      </c>
      <c r="G54" s="78">
        <v>3</v>
      </c>
      <c r="H54" s="84">
        <v>4</v>
      </c>
      <c r="I54" s="85">
        <v>5</v>
      </c>
      <c r="J54" s="78">
        <v>7</v>
      </c>
      <c r="K54" s="84">
        <v>5</v>
      </c>
      <c r="L54" s="85">
        <v>4</v>
      </c>
      <c r="M54" s="78">
        <v>6</v>
      </c>
      <c r="N54" s="86">
        <v>4</v>
      </c>
      <c r="O54" s="87">
        <v>3</v>
      </c>
      <c r="P54" s="85">
        <v>3</v>
      </c>
      <c r="Q54" s="84">
        <v>3</v>
      </c>
      <c r="R54" s="85">
        <v>6</v>
      </c>
      <c r="S54" s="78">
        <v>7</v>
      </c>
      <c r="T54" s="84">
        <v>4</v>
      </c>
      <c r="U54" s="85">
        <v>4</v>
      </c>
      <c r="V54" s="85">
        <v>5</v>
      </c>
      <c r="W54" s="78">
        <v>5</v>
      </c>
      <c r="X54" s="88">
        <f t="shared" si="1"/>
        <v>84</v>
      </c>
    </row>
    <row r="55" spans="1:24" s="13" customFormat="1" ht="27" customHeight="1" thickBot="1" x14ac:dyDescent="0.3">
      <c r="A55" s="233" t="str">
        <f t="shared" si="0"/>
        <v>Ron Couture (SS)</v>
      </c>
      <c r="B55" s="233"/>
      <c r="C55" s="233"/>
      <c r="D55" s="233"/>
      <c r="E55" s="234"/>
      <c r="F55" s="78">
        <v>7</v>
      </c>
      <c r="G55" s="78">
        <v>3</v>
      </c>
      <c r="H55" s="84">
        <v>7</v>
      </c>
      <c r="I55" s="85">
        <v>6</v>
      </c>
      <c r="J55" s="78">
        <v>8</v>
      </c>
      <c r="K55" s="84">
        <v>5</v>
      </c>
      <c r="L55" s="85">
        <v>5</v>
      </c>
      <c r="M55" s="78">
        <v>6</v>
      </c>
      <c r="N55" s="86">
        <v>5</v>
      </c>
      <c r="O55" s="87">
        <v>5</v>
      </c>
      <c r="P55" s="85">
        <v>5</v>
      </c>
      <c r="Q55" s="84">
        <v>3</v>
      </c>
      <c r="R55" s="85">
        <v>6</v>
      </c>
      <c r="S55" s="78">
        <v>7</v>
      </c>
      <c r="T55" s="84">
        <v>5</v>
      </c>
      <c r="U55" s="85">
        <v>3</v>
      </c>
      <c r="V55" s="85">
        <v>5</v>
      </c>
      <c r="W55" s="78">
        <v>6</v>
      </c>
      <c r="X55" s="88">
        <f t="shared" si="1"/>
        <v>97</v>
      </c>
    </row>
    <row r="56" spans="1:24" s="13" customFormat="1" ht="27" customHeight="1" thickBot="1" x14ac:dyDescent="0.3">
      <c r="A56" s="233" t="str">
        <f t="shared" si="0"/>
        <v>Larry DiMaggio (SS)</v>
      </c>
      <c r="B56" s="233"/>
      <c r="C56" s="233"/>
      <c r="D56" s="233"/>
      <c r="E56" s="234"/>
      <c r="F56" s="78">
        <v>6</v>
      </c>
      <c r="G56" s="78">
        <v>4</v>
      </c>
      <c r="H56" s="84">
        <v>6</v>
      </c>
      <c r="I56" s="85">
        <v>5</v>
      </c>
      <c r="J56" s="78">
        <v>8</v>
      </c>
      <c r="K56" s="84">
        <v>3</v>
      </c>
      <c r="L56" s="85">
        <v>5</v>
      </c>
      <c r="M56" s="78">
        <v>7</v>
      </c>
      <c r="N56" s="86">
        <v>6</v>
      </c>
      <c r="O56" s="87">
        <v>5</v>
      </c>
      <c r="P56" s="85">
        <v>7</v>
      </c>
      <c r="Q56" s="84">
        <v>4</v>
      </c>
      <c r="R56" s="85">
        <v>7</v>
      </c>
      <c r="S56" s="78">
        <v>6</v>
      </c>
      <c r="T56" s="84">
        <v>4</v>
      </c>
      <c r="U56" s="85">
        <v>3</v>
      </c>
      <c r="V56" s="85">
        <v>6</v>
      </c>
      <c r="W56" s="78">
        <v>7</v>
      </c>
      <c r="X56" s="88">
        <f t="shared" si="1"/>
        <v>99</v>
      </c>
    </row>
    <row r="57" spans="1:24" s="13" customFormat="1" ht="27" customHeight="1" thickBot="1" x14ac:dyDescent="0.3">
      <c r="A57" s="233" t="str">
        <f t="shared" si="0"/>
        <v>Charles Mobley (S)</v>
      </c>
      <c r="B57" s="233"/>
      <c r="C57" s="233"/>
      <c r="D57" s="233"/>
      <c r="E57" s="234"/>
      <c r="F57" s="78">
        <v>4</v>
      </c>
      <c r="G57" s="78">
        <v>4</v>
      </c>
      <c r="H57" s="84">
        <v>5</v>
      </c>
      <c r="I57" s="85">
        <v>5</v>
      </c>
      <c r="J57" s="78">
        <v>5</v>
      </c>
      <c r="K57" s="84">
        <v>3</v>
      </c>
      <c r="L57" s="85">
        <v>5</v>
      </c>
      <c r="M57" s="78">
        <v>7</v>
      </c>
      <c r="N57" s="86">
        <v>5</v>
      </c>
      <c r="O57" s="87">
        <v>4</v>
      </c>
      <c r="P57" s="85">
        <v>5</v>
      </c>
      <c r="Q57" s="84">
        <v>3</v>
      </c>
      <c r="R57" s="85">
        <v>5</v>
      </c>
      <c r="S57" s="78">
        <v>5</v>
      </c>
      <c r="T57" s="84">
        <v>4</v>
      </c>
      <c r="U57" s="85">
        <v>3</v>
      </c>
      <c r="V57" s="85">
        <v>7</v>
      </c>
      <c r="W57" s="78">
        <v>5</v>
      </c>
      <c r="X57" s="88">
        <f t="shared" si="1"/>
        <v>84</v>
      </c>
    </row>
    <row r="58" spans="1:24" s="13" customFormat="1" ht="27" customHeight="1" thickBot="1" x14ac:dyDescent="0.3">
      <c r="A58" s="233" t="str">
        <f t="shared" si="0"/>
        <v>James Smith (S)</v>
      </c>
      <c r="B58" s="233"/>
      <c r="C58" s="233"/>
      <c r="D58" s="233"/>
      <c r="E58" s="234"/>
      <c r="F58" s="78">
        <v>6</v>
      </c>
      <c r="G58" s="78">
        <v>4</v>
      </c>
      <c r="H58" s="84">
        <v>5</v>
      </c>
      <c r="I58" s="85">
        <v>3</v>
      </c>
      <c r="J58" s="78">
        <v>6</v>
      </c>
      <c r="K58" s="84">
        <v>4</v>
      </c>
      <c r="L58" s="85">
        <v>7</v>
      </c>
      <c r="M58" s="78">
        <v>5</v>
      </c>
      <c r="N58" s="86">
        <v>5</v>
      </c>
      <c r="O58" s="87">
        <v>4</v>
      </c>
      <c r="P58" s="85">
        <v>5</v>
      </c>
      <c r="Q58" s="84">
        <v>3</v>
      </c>
      <c r="R58" s="85">
        <v>5</v>
      </c>
      <c r="S58" s="78">
        <v>4</v>
      </c>
      <c r="T58" s="84">
        <v>3</v>
      </c>
      <c r="U58" s="85">
        <v>4</v>
      </c>
      <c r="V58" s="85">
        <v>6</v>
      </c>
      <c r="W58" s="78">
        <v>5</v>
      </c>
      <c r="X58" s="88">
        <f t="shared" si="1"/>
        <v>84</v>
      </c>
    </row>
    <row r="59" spans="1:24" s="13" customFormat="1" ht="27" customHeight="1" thickBot="1" x14ac:dyDescent="0.3">
      <c r="A59" s="233" t="str">
        <f t="shared" si="0"/>
        <v>Jeff Huber</v>
      </c>
      <c r="B59" s="233"/>
      <c r="C59" s="233"/>
      <c r="D59" s="233"/>
      <c r="E59" s="234"/>
      <c r="F59" s="78">
        <v>4</v>
      </c>
      <c r="G59" s="78">
        <v>5</v>
      </c>
      <c r="H59" s="84">
        <v>6</v>
      </c>
      <c r="I59" s="85">
        <v>5</v>
      </c>
      <c r="J59" s="78">
        <v>7</v>
      </c>
      <c r="K59" s="84">
        <v>3</v>
      </c>
      <c r="L59" s="85">
        <v>4</v>
      </c>
      <c r="M59" s="78">
        <v>7</v>
      </c>
      <c r="N59" s="86">
        <v>5</v>
      </c>
      <c r="O59" s="87">
        <v>7</v>
      </c>
      <c r="P59" s="85">
        <v>4</v>
      </c>
      <c r="Q59" s="84">
        <v>5</v>
      </c>
      <c r="R59" s="85">
        <v>6</v>
      </c>
      <c r="S59" s="78">
        <v>4</v>
      </c>
      <c r="T59" s="84">
        <v>6</v>
      </c>
      <c r="U59" s="85">
        <v>3</v>
      </c>
      <c r="V59" s="85">
        <v>6</v>
      </c>
      <c r="W59" s="78">
        <v>5</v>
      </c>
      <c r="X59" s="88">
        <f t="shared" si="1"/>
        <v>92</v>
      </c>
    </row>
    <row r="60" spans="1:24" s="13" customFormat="1" ht="27" customHeight="1" thickBot="1" x14ac:dyDescent="0.3">
      <c r="A60" s="233">
        <f t="shared" si="0"/>
        <v>0</v>
      </c>
      <c r="B60" s="233"/>
      <c r="C60" s="233"/>
      <c r="D60" s="233"/>
      <c r="E60" s="234"/>
      <c r="F60" s="78">
        <v>1</v>
      </c>
      <c r="G60" s="78">
        <v>2</v>
      </c>
      <c r="H60" s="84">
        <v>3</v>
      </c>
      <c r="I60" s="85">
        <v>4</v>
      </c>
      <c r="J60" s="78">
        <v>5</v>
      </c>
      <c r="K60" s="84">
        <v>6</v>
      </c>
      <c r="L60" s="85">
        <v>7</v>
      </c>
      <c r="M60" s="78">
        <v>8</v>
      </c>
      <c r="N60" s="86">
        <v>9</v>
      </c>
      <c r="O60" s="87">
        <v>10</v>
      </c>
      <c r="P60" s="85">
        <v>11</v>
      </c>
      <c r="Q60" s="84">
        <v>12</v>
      </c>
      <c r="R60" s="85">
        <v>13</v>
      </c>
      <c r="S60" s="78">
        <v>14</v>
      </c>
      <c r="T60" s="84">
        <v>15</v>
      </c>
      <c r="U60" s="85">
        <v>16</v>
      </c>
      <c r="V60" s="85">
        <v>17</v>
      </c>
      <c r="W60" s="78">
        <v>18</v>
      </c>
      <c r="X60" s="88"/>
    </row>
    <row r="61" spans="1:24" s="13" customFormat="1" ht="27" customHeight="1" thickBot="1" x14ac:dyDescent="0.3">
      <c r="A61" s="233">
        <f t="shared" si="0"/>
        <v>0</v>
      </c>
      <c r="B61" s="233"/>
      <c r="C61" s="233"/>
      <c r="D61" s="233"/>
      <c r="E61" s="234"/>
      <c r="F61" s="78">
        <v>1</v>
      </c>
      <c r="G61" s="78">
        <v>2</v>
      </c>
      <c r="H61" s="84">
        <v>3</v>
      </c>
      <c r="I61" s="85">
        <v>4</v>
      </c>
      <c r="J61" s="78">
        <v>5</v>
      </c>
      <c r="K61" s="84">
        <v>6</v>
      </c>
      <c r="L61" s="85">
        <v>7</v>
      </c>
      <c r="M61" s="78">
        <v>8</v>
      </c>
      <c r="N61" s="86">
        <v>9</v>
      </c>
      <c r="O61" s="87">
        <v>10</v>
      </c>
      <c r="P61" s="85">
        <v>11</v>
      </c>
      <c r="Q61" s="84">
        <v>12</v>
      </c>
      <c r="R61" s="85">
        <v>13</v>
      </c>
      <c r="S61" s="78">
        <v>14</v>
      </c>
      <c r="T61" s="84">
        <v>15</v>
      </c>
      <c r="U61" s="85">
        <v>16</v>
      </c>
      <c r="V61" s="85">
        <v>17</v>
      </c>
      <c r="W61" s="78">
        <v>18</v>
      </c>
      <c r="X61" s="88"/>
    </row>
    <row r="62" spans="1:24" s="13" customFormat="1" ht="27" customHeight="1" thickBot="1" x14ac:dyDescent="0.3">
      <c r="A62" s="233">
        <f t="shared" si="0"/>
        <v>0</v>
      </c>
      <c r="B62" s="233"/>
      <c r="C62" s="233"/>
      <c r="D62" s="233"/>
      <c r="E62" s="234"/>
      <c r="F62" s="78">
        <v>1</v>
      </c>
      <c r="G62" s="78">
        <v>2</v>
      </c>
      <c r="H62" s="84">
        <v>3</v>
      </c>
      <c r="I62" s="85">
        <v>4</v>
      </c>
      <c r="J62" s="78">
        <v>5</v>
      </c>
      <c r="K62" s="84">
        <v>6</v>
      </c>
      <c r="L62" s="85">
        <v>7</v>
      </c>
      <c r="M62" s="78">
        <v>8</v>
      </c>
      <c r="N62" s="86">
        <v>9</v>
      </c>
      <c r="O62" s="87">
        <v>10</v>
      </c>
      <c r="P62" s="85">
        <v>11</v>
      </c>
      <c r="Q62" s="84">
        <v>12</v>
      </c>
      <c r="R62" s="85">
        <v>13</v>
      </c>
      <c r="S62" s="78">
        <v>14</v>
      </c>
      <c r="T62" s="84">
        <v>15</v>
      </c>
      <c r="U62" s="85">
        <v>16</v>
      </c>
      <c r="V62" s="85">
        <v>17</v>
      </c>
      <c r="W62" s="78">
        <v>18</v>
      </c>
      <c r="X62" s="88"/>
    </row>
    <row r="63" spans="1:24" s="13" customFormat="1" ht="27" customHeight="1" thickBot="1" x14ac:dyDescent="0.3">
      <c r="A63" s="233">
        <f t="shared" si="0"/>
        <v>0</v>
      </c>
      <c r="B63" s="233"/>
      <c r="C63" s="233"/>
      <c r="D63" s="233"/>
      <c r="E63" s="234"/>
      <c r="F63" s="78">
        <v>1</v>
      </c>
      <c r="G63" s="78">
        <v>2</v>
      </c>
      <c r="H63" s="84">
        <v>3</v>
      </c>
      <c r="I63" s="85">
        <v>4</v>
      </c>
      <c r="J63" s="78">
        <v>5</v>
      </c>
      <c r="K63" s="84">
        <v>6</v>
      </c>
      <c r="L63" s="85">
        <v>7</v>
      </c>
      <c r="M63" s="78">
        <v>8</v>
      </c>
      <c r="N63" s="86">
        <v>9</v>
      </c>
      <c r="O63" s="87">
        <v>10</v>
      </c>
      <c r="P63" s="85">
        <v>11</v>
      </c>
      <c r="Q63" s="84">
        <v>12</v>
      </c>
      <c r="R63" s="85">
        <v>13</v>
      </c>
      <c r="S63" s="78">
        <v>14</v>
      </c>
      <c r="T63" s="84">
        <v>15</v>
      </c>
      <c r="U63" s="85">
        <v>16</v>
      </c>
      <c r="V63" s="85">
        <v>17</v>
      </c>
      <c r="W63" s="78">
        <v>18</v>
      </c>
      <c r="X63" s="88"/>
    </row>
    <row r="64" spans="1:24" s="13" customFormat="1" ht="27" customHeight="1" thickBot="1" x14ac:dyDescent="0.3">
      <c r="A64" s="233">
        <f t="shared" si="0"/>
        <v>0</v>
      </c>
      <c r="B64" s="233"/>
      <c r="C64" s="233"/>
      <c r="D64" s="233"/>
      <c r="E64" s="234"/>
      <c r="F64" s="78">
        <v>1</v>
      </c>
      <c r="G64" s="78">
        <v>2</v>
      </c>
      <c r="H64" s="84">
        <v>3</v>
      </c>
      <c r="I64" s="85">
        <v>4</v>
      </c>
      <c r="J64" s="78">
        <v>5</v>
      </c>
      <c r="K64" s="84">
        <v>6</v>
      </c>
      <c r="L64" s="85">
        <v>7</v>
      </c>
      <c r="M64" s="78">
        <v>8</v>
      </c>
      <c r="N64" s="86">
        <v>9</v>
      </c>
      <c r="O64" s="87">
        <v>10</v>
      </c>
      <c r="P64" s="85">
        <v>11</v>
      </c>
      <c r="Q64" s="84">
        <v>12</v>
      </c>
      <c r="R64" s="85">
        <v>13</v>
      </c>
      <c r="S64" s="78">
        <v>14</v>
      </c>
      <c r="T64" s="84">
        <v>15</v>
      </c>
      <c r="U64" s="85">
        <v>16</v>
      </c>
      <c r="V64" s="85">
        <v>17</v>
      </c>
      <c r="W64" s="78">
        <v>18</v>
      </c>
      <c r="X64" s="88"/>
    </row>
    <row r="65" spans="1:24" s="13" customFormat="1" ht="27" customHeight="1" thickBot="1" x14ac:dyDescent="0.3">
      <c r="A65" s="233">
        <f t="shared" si="0"/>
        <v>0</v>
      </c>
      <c r="B65" s="233"/>
      <c r="C65" s="233"/>
      <c r="D65" s="233"/>
      <c r="E65" s="234"/>
      <c r="F65" s="78">
        <v>1</v>
      </c>
      <c r="G65" s="78">
        <v>2</v>
      </c>
      <c r="H65" s="84">
        <v>3</v>
      </c>
      <c r="I65" s="85">
        <v>4</v>
      </c>
      <c r="J65" s="78">
        <v>5</v>
      </c>
      <c r="K65" s="84">
        <v>6</v>
      </c>
      <c r="L65" s="85">
        <v>7</v>
      </c>
      <c r="M65" s="78">
        <v>8</v>
      </c>
      <c r="N65" s="86">
        <v>9</v>
      </c>
      <c r="O65" s="87">
        <v>10</v>
      </c>
      <c r="P65" s="85">
        <v>11</v>
      </c>
      <c r="Q65" s="84">
        <v>12</v>
      </c>
      <c r="R65" s="85">
        <v>13</v>
      </c>
      <c r="S65" s="78">
        <v>14</v>
      </c>
      <c r="T65" s="84">
        <v>15</v>
      </c>
      <c r="U65" s="85">
        <v>16</v>
      </c>
      <c r="V65" s="85">
        <v>17</v>
      </c>
      <c r="W65" s="78">
        <v>18</v>
      </c>
      <c r="X65" s="88"/>
    </row>
    <row r="66" spans="1:24" s="13" customFormat="1" ht="27" customHeight="1" thickBot="1" x14ac:dyDescent="0.3">
      <c r="A66" s="233">
        <f t="shared" si="0"/>
        <v>0</v>
      </c>
      <c r="B66" s="233"/>
      <c r="C66" s="233"/>
      <c r="D66" s="233"/>
      <c r="E66" s="234"/>
      <c r="F66" s="78">
        <v>1</v>
      </c>
      <c r="G66" s="78">
        <v>2</v>
      </c>
      <c r="H66" s="84">
        <v>3</v>
      </c>
      <c r="I66" s="85">
        <v>4</v>
      </c>
      <c r="J66" s="78">
        <v>5</v>
      </c>
      <c r="K66" s="84">
        <v>6</v>
      </c>
      <c r="L66" s="85">
        <v>7</v>
      </c>
      <c r="M66" s="78">
        <v>8</v>
      </c>
      <c r="N66" s="86">
        <v>9</v>
      </c>
      <c r="O66" s="87">
        <v>10</v>
      </c>
      <c r="P66" s="85">
        <v>11</v>
      </c>
      <c r="Q66" s="84">
        <v>12</v>
      </c>
      <c r="R66" s="85">
        <v>13</v>
      </c>
      <c r="S66" s="78">
        <v>14</v>
      </c>
      <c r="T66" s="84">
        <v>15</v>
      </c>
      <c r="U66" s="85">
        <v>16</v>
      </c>
      <c r="V66" s="85">
        <v>17</v>
      </c>
      <c r="W66" s="78">
        <v>18</v>
      </c>
      <c r="X66" s="88"/>
    </row>
    <row r="67" spans="1:24" s="13" customFormat="1" ht="27" customHeight="1" thickBot="1" x14ac:dyDescent="0.3">
      <c r="A67" s="233">
        <f t="shared" si="0"/>
        <v>0</v>
      </c>
      <c r="B67" s="233"/>
      <c r="C67" s="233"/>
      <c r="D67" s="233"/>
      <c r="E67" s="234"/>
      <c r="F67" s="78">
        <v>1</v>
      </c>
      <c r="G67" s="78">
        <v>2</v>
      </c>
      <c r="H67" s="84">
        <v>3</v>
      </c>
      <c r="I67" s="85">
        <v>4</v>
      </c>
      <c r="J67" s="78">
        <v>5</v>
      </c>
      <c r="K67" s="84">
        <v>6</v>
      </c>
      <c r="L67" s="85">
        <v>7</v>
      </c>
      <c r="M67" s="78">
        <v>8</v>
      </c>
      <c r="N67" s="86">
        <v>9</v>
      </c>
      <c r="O67" s="87">
        <v>10</v>
      </c>
      <c r="P67" s="85">
        <v>11</v>
      </c>
      <c r="Q67" s="84">
        <v>12</v>
      </c>
      <c r="R67" s="85">
        <v>13</v>
      </c>
      <c r="S67" s="78">
        <v>14</v>
      </c>
      <c r="T67" s="84">
        <v>15</v>
      </c>
      <c r="U67" s="85">
        <v>16</v>
      </c>
      <c r="V67" s="85">
        <v>17</v>
      </c>
      <c r="W67" s="78">
        <v>18</v>
      </c>
      <c r="X67" s="88"/>
    </row>
    <row r="68" spans="1:24" s="13" customFormat="1" ht="27" customHeight="1" thickBot="1" x14ac:dyDescent="0.3">
      <c r="A68" s="233">
        <f t="shared" si="0"/>
        <v>0</v>
      </c>
      <c r="B68" s="233"/>
      <c r="C68" s="233"/>
      <c r="D68" s="233"/>
      <c r="E68" s="234"/>
      <c r="F68" s="78">
        <v>1</v>
      </c>
      <c r="G68" s="78">
        <v>2</v>
      </c>
      <c r="H68" s="84">
        <v>3</v>
      </c>
      <c r="I68" s="85">
        <v>4</v>
      </c>
      <c r="J68" s="78">
        <v>5</v>
      </c>
      <c r="K68" s="84">
        <v>6</v>
      </c>
      <c r="L68" s="85">
        <v>7</v>
      </c>
      <c r="M68" s="78">
        <v>8</v>
      </c>
      <c r="N68" s="86">
        <v>9</v>
      </c>
      <c r="O68" s="87">
        <v>10</v>
      </c>
      <c r="P68" s="85">
        <v>11</v>
      </c>
      <c r="Q68" s="84">
        <v>12</v>
      </c>
      <c r="R68" s="85">
        <v>13</v>
      </c>
      <c r="S68" s="78">
        <v>14</v>
      </c>
      <c r="T68" s="84">
        <v>15</v>
      </c>
      <c r="U68" s="85">
        <v>16</v>
      </c>
      <c r="V68" s="85">
        <v>17</v>
      </c>
      <c r="W68" s="78">
        <v>18</v>
      </c>
      <c r="X68" s="88"/>
    </row>
    <row r="69" spans="1:24" s="13" customFormat="1" ht="27" customHeight="1" thickBot="1" x14ac:dyDescent="0.3">
      <c r="A69" s="233">
        <f t="shared" si="0"/>
        <v>0</v>
      </c>
      <c r="B69" s="233"/>
      <c r="C69" s="233"/>
      <c r="D69" s="233"/>
      <c r="E69" s="234"/>
      <c r="F69" s="78">
        <v>1</v>
      </c>
      <c r="G69" s="78">
        <v>2</v>
      </c>
      <c r="H69" s="84">
        <v>3</v>
      </c>
      <c r="I69" s="85">
        <v>4</v>
      </c>
      <c r="J69" s="78">
        <v>5</v>
      </c>
      <c r="K69" s="84">
        <v>6</v>
      </c>
      <c r="L69" s="85">
        <v>7</v>
      </c>
      <c r="M69" s="78">
        <v>8</v>
      </c>
      <c r="N69" s="86">
        <v>9</v>
      </c>
      <c r="O69" s="87">
        <v>10</v>
      </c>
      <c r="P69" s="85">
        <v>11</v>
      </c>
      <c r="Q69" s="84">
        <v>12</v>
      </c>
      <c r="R69" s="85">
        <v>13</v>
      </c>
      <c r="S69" s="78">
        <v>14</v>
      </c>
      <c r="T69" s="84">
        <v>15</v>
      </c>
      <c r="U69" s="85">
        <v>16</v>
      </c>
      <c r="V69" s="85">
        <v>17</v>
      </c>
      <c r="W69" s="78">
        <v>18</v>
      </c>
      <c r="X69" s="88"/>
    </row>
    <row r="70" spans="1:24" s="13" customFormat="1" ht="27" customHeight="1" thickBot="1" x14ac:dyDescent="0.3">
      <c r="A70" s="233">
        <f t="shared" si="0"/>
        <v>0</v>
      </c>
      <c r="B70" s="233"/>
      <c r="C70" s="233"/>
      <c r="D70" s="233"/>
      <c r="E70" s="234"/>
      <c r="F70" s="78">
        <v>1</v>
      </c>
      <c r="G70" s="78">
        <v>2</v>
      </c>
      <c r="H70" s="84">
        <v>3</v>
      </c>
      <c r="I70" s="85">
        <v>4</v>
      </c>
      <c r="J70" s="78">
        <v>5</v>
      </c>
      <c r="K70" s="84">
        <v>6</v>
      </c>
      <c r="L70" s="85">
        <v>7</v>
      </c>
      <c r="M70" s="78">
        <v>8</v>
      </c>
      <c r="N70" s="86">
        <v>9</v>
      </c>
      <c r="O70" s="87">
        <v>10</v>
      </c>
      <c r="P70" s="85">
        <v>11</v>
      </c>
      <c r="Q70" s="84">
        <v>12</v>
      </c>
      <c r="R70" s="85">
        <v>13</v>
      </c>
      <c r="S70" s="78">
        <v>14</v>
      </c>
      <c r="T70" s="84">
        <v>15</v>
      </c>
      <c r="U70" s="85">
        <v>16</v>
      </c>
      <c r="V70" s="85">
        <v>17</v>
      </c>
      <c r="W70" s="78">
        <v>18</v>
      </c>
      <c r="X70" s="88"/>
    </row>
    <row r="71" spans="1:24" s="13" customFormat="1" ht="27" customHeight="1" thickBot="1" x14ac:dyDescent="0.3">
      <c r="A71" s="233">
        <f t="shared" si="0"/>
        <v>0</v>
      </c>
      <c r="B71" s="233"/>
      <c r="C71" s="233"/>
      <c r="D71" s="233"/>
      <c r="E71" s="234"/>
      <c r="F71" s="78">
        <v>1</v>
      </c>
      <c r="G71" s="78">
        <v>2</v>
      </c>
      <c r="H71" s="84">
        <v>3</v>
      </c>
      <c r="I71" s="85">
        <v>4</v>
      </c>
      <c r="J71" s="78">
        <v>5</v>
      </c>
      <c r="K71" s="84">
        <v>6</v>
      </c>
      <c r="L71" s="85">
        <v>7</v>
      </c>
      <c r="M71" s="78">
        <v>8</v>
      </c>
      <c r="N71" s="86">
        <v>9</v>
      </c>
      <c r="O71" s="87">
        <v>10</v>
      </c>
      <c r="P71" s="85">
        <v>11</v>
      </c>
      <c r="Q71" s="84">
        <v>12</v>
      </c>
      <c r="R71" s="85">
        <v>13</v>
      </c>
      <c r="S71" s="78">
        <v>14</v>
      </c>
      <c r="T71" s="84">
        <v>15</v>
      </c>
      <c r="U71" s="85">
        <v>16</v>
      </c>
      <c r="V71" s="85">
        <v>17</v>
      </c>
      <c r="W71" s="78">
        <v>18</v>
      </c>
      <c r="X71" s="88"/>
    </row>
  </sheetData>
  <mergeCells count="132">
    <mergeCell ref="X4:Y4"/>
    <mergeCell ref="A66:E66"/>
    <mergeCell ref="N5:P5"/>
    <mergeCell ref="N6:P6"/>
    <mergeCell ref="Q5:R5"/>
    <mergeCell ref="Q6:R6"/>
    <mergeCell ref="H24:J24"/>
    <mergeCell ref="H25:J25"/>
    <mergeCell ref="H26:J26"/>
    <mergeCell ref="H27:J27"/>
    <mergeCell ref="H28:J28"/>
    <mergeCell ref="A63:E63"/>
    <mergeCell ref="A64:E64"/>
    <mergeCell ref="A65:E65"/>
    <mergeCell ref="N19:P19"/>
    <mergeCell ref="N21:P21"/>
    <mergeCell ref="H31:J31"/>
    <mergeCell ref="H32:J32"/>
    <mergeCell ref="A40:E40"/>
    <mergeCell ref="A41:E41"/>
    <mergeCell ref="A55:E55"/>
    <mergeCell ref="A54:E54"/>
    <mergeCell ref="A53:E53"/>
    <mergeCell ref="Q11:R11"/>
    <mergeCell ref="H23:J23"/>
    <mergeCell ref="H29:J29"/>
    <mergeCell ref="H30:J30"/>
    <mergeCell ref="A58:E58"/>
    <mergeCell ref="H33:J33"/>
    <mergeCell ref="H34:J34"/>
    <mergeCell ref="H12:J12"/>
    <mergeCell ref="E2:F2"/>
    <mergeCell ref="H2:J2"/>
    <mergeCell ref="H3:J3"/>
    <mergeCell ref="A52:E52"/>
    <mergeCell ref="A38:E38"/>
    <mergeCell ref="A39:E39"/>
    <mergeCell ref="H18:J18"/>
    <mergeCell ref="H19:J19"/>
    <mergeCell ref="H20:J20"/>
    <mergeCell ref="H21:J21"/>
    <mergeCell ref="H22:J22"/>
    <mergeCell ref="H13:J13"/>
    <mergeCell ref="H14:J14"/>
    <mergeCell ref="H15:J15"/>
    <mergeCell ref="H9:J9"/>
    <mergeCell ref="H10:J10"/>
    <mergeCell ref="H11:J11"/>
    <mergeCell ref="H16:J16"/>
    <mergeCell ref="H17:J17"/>
    <mergeCell ref="N13:P13"/>
    <mergeCell ref="Q19:R19"/>
    <mergeCell ref="N3:P3"/>
    <mergeCell ref="N4:P4"/>
    <mergeCell ref="N7:P7"/>
    <mergeCell ref="N9:P9"/>
    <mergeCell ref="N10:P10"/>
    <mergeCell ref="N11:P11"/>
    <mergeCell ref="H4:J4"/>
    <mergeCell ref="H5:J5"/>
    <mergeCell ref="H6:J6"/>
    <mergeCell ref="H7:J7"/>
    <mergeCell ref="H8:J8"/>
    <mergeCell ref="A59:E59"/>
    <mergeCell ref="A71:E71"/>
    <mergeCell ref="A56:E56"/>
    <mergeCell ref="A51:E5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7:E57"/>
    <mergeCell ref="A70:E70"/>
    <mergeCell ref="A67:E67"/>
    <mergeCell ref="A60:E60"/>
    <mergeCell ref="A61:E61"/>
    <mergeCell ref="A62:E62"/>
    <mergeCell ref="A68:E68"/>
    <mergeCell ref="A69:E69"/>
    <mergeCell ref="V2:W2"/>
    <mergeCell ref="V3:W3"/>
    <mergeCell ref="V4:W4"/>
    <mergeCell ref="V5:W5"/>
    <mergeCell ref="N14:P14"/>
    <mergeCell ref="T7:U7"/>
    <mergeCell ref="V7:W7"/>
    <mergeCell ref="T9:U9"/>
    <mergeCell ref="V9:W9"/>
    <mergeCell ref="Q14:R14"/>
    <mergeCell ref="Q7:R7"/>
    <mergeCell ref="Q9:R9"/>
    <mergeCell ref="Q12:R12"/>
    <mergeCell ref="N12:P12"/>
    <mergeCell ref="T2:U2"/>
    <mergeCell ref="T3:U3"/>
    <mergeCell ref="T4:U4"/>
    <mergeCell ref="T5:U5"/>
    <mergeCell ref="N2:R2"/>
    <mergeCell ref="Q10:R10"/>
    <mergeCell ref="T6:U6"/>
    <mergeCell ref="V6:W6"/>
    <mergeCell ref="Q3:R3"/>
    <mergeCell ref="Q4:R4"/>
    <mergeCell ref="V36:W36"/>
    <mergeCell ref="N36:O36"/>
    <mergeCell ref="N20:P20"/>
    <mergeCell ref="N15:P15"/>
    <mergeCell ref="Q15:R15"/>
    <mergeCell ref="Q16:R16"/>
    <mergeCell ref="Q17:R17"/>
    <mergeCell ref="Q18:R18"/>
    <mergeCell ref="N8:P8"/>
    <mergeCell ref="Q8:R8"/>
    <mergeCell ref="N17:P17"/>
    <mergeCell ref="N18:P18"/>
    <mergeCell ref="N16:P16"/>
    <mergeCell ref="Q20:R20"/>
    <mergeCell ref="T8:U8"/>
    <mergeCell ref="V8:W8"/>
    <mergeCell ref="Q13:R13"/>
    <mergeCell ref="Q21:R21"/>
    <mergeCell ref="N22:P22"/>
    <mergeCell ref="Q22:R22"/>
    <mergeCell ref="N23:P23"/>
    <mergeCell ref="Q23:R23"/>
    <mergeCell ref="T10:U10"/>
    <mergeCell ref="V10:W10"/>
  </mergeCells>
  <printOptions headings="1" gridLines="1"/>
  <pageMargins left="0.25" right="0.25" top="0.25" bottom="0.2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7"/>
  <sheetViews>
    <sheetView tabSelected="1" topLeftCell="A13" zoomScaleNormal="100" workbookViewId="0">
      <selection activeCell="P7" sqref="P7"/>
    </sheetView>
  </sheetViews>
  <sheetFormatPr defaultRowHeight="32.1" customHeight="1" x14ac:dyDescent="0.25"/>
  <cols>
    <col min="1" max="1" width="5.7109375" style="12" customWidth="1"/>
    <col min="2" max="2" width="0.42578125" style="12" customWidth="1"/>
    <col min="3" max="3" width="5.7109375" style="12" customWidth="1"/>
    <col min="4" max="4" width="0.42578125" style="12" customWidth="1"/>
    <col min="5" max="6" width="5.7109375" style="12" customWidth="1"/>
    <col min="7" max="7" width="6.140625" style="10" bestFit="1" customWidth="1"/>
    <col min="8" max="8" width="18.85546875" style="10" customWidth="1"/>
    <col min="9" max="30" width="5.7109375" style="12" customWidth="1"/>
    <col min="31" max="31" width="6.42578125" style="12" bestFit="1" customWidth="1"/>
    <col min="32" max="32" width="0.85546875" style="12" customWidth="1"/>
    <col min="33" max="34" width="5.7109375" style="12" customWidth="1"/>
    <col min="35" max="35" width="0.85546875" style="11" customWidth="1"/>
    <col min="36" max="39" width="5.7109375" style="12" customWidth="1"/>
    <col min="40" max="16384" width="9.140625" style="12"/>
  </cols>
  <sheetData>
    <row r="1" spans="1:39" ht="32.1" customHeight="1" thickTop="1" thickBot="1" x14ac:dyDescent="0.3">
      <c r="A1" s="54" t="str">
        <f>PRINT!A1</f>
        <v>Birkdale 04-11-2019</v>
      </c>
      <c r="B1" s="13"/>
      <c r="C1" s="13"/>
      <c r="D1" s="13"/>
      <c r="E1" s="13"/>
      <c r="F1" s="13"/>
      <c r="G1" s="8"/>
      <c r="H1" s="8"/>
      <c r="I1" s="8" t="s">
        <v>26</v>
      </c>
      <c r="J1" s="301">
        <v>1</v>
      </c>
      <c r="K1" s="301">
        <v>2</v>
      </c>
      <c r="L1" s="301">
        <v>3</v>
      </c>
      <c r="M1" s="301">
        <v>4</v>
      </c>
      <c r="N1" s="301">
        <v>5</v>
      </c>
      <c r="O1" s="301">
        <v>6</v>
      </c>
      <c r="P1" s="301">
        <v>7</v>
      </c>
      <c r="Q1" s="301">
        <v>8</v>
      </c>
      <c r="R1" s="301">
        <v>9</v>
      </c>
      <c r="S1" s="301">
        <v>10</v>
      </c>
      <c r="T1" s="301">
        <v>11</v>
      </c>
      <c r="U1" s="301">
        <v>12</v>
      </c>
      <c r="V1" s="301">
        <v>13</v>
      </c>
      <c r="W1" s="301">
        <v>14</v>
      </c>
      <c r="X1" s="301">
        <v>15</v>
      </c>
      <c r="Y1" s="301">
        <v>16</v>
      </c>
      <c r="Z1" s="301">
        <v>17</v>
      </c>
      <c r="AA1" s="301">
        <v>18</v>
      </c>
      <c r="AB1" s="274" t="s">
        <v>93</v>
      </c>
      <c r="AC1" s="275"/>
      <c r="AD1" s="276" t="s">
        <v>94</v>
      </c>
      <c r="AE1" s="276"/>
      <c r="AG1" s="277" t="s">
        <v>39</v>
      </c>
      <c r="AH1" s="278"/>
      <c r="AI1" s="2"/>
      <c r="AJ1" s="269" t="s">
        <v>29</v>
      </c>
      <c r="AK1" s="270"/>
      <c r="AL1" s="270"/>
      <c r="AM1" s="271"/>
    </row>
    <row r="2" spans="1:39" ht="32.1" customHeight="1" thickBot="1" x14ac:dyDescent="0.3">
      <c r="A2" s="29" t="s">
        <v>0</v>
      </c>
      <c r="B2" s="29"/>
      <c r="C2" s="29" t="s">
        <v>1</v>
      </c>
      <c r="D2" s="29"/>
      <c r="E2" s="280" t="s">
        <v>27</v>
      </c>
      <c r="F2" s="280"/>
      <c r="G2" s="30" t="s">
        <v>158</v>
      </c>
      <c r="H2" s="36" t="s">
        <v>38</v>
      </c>
      <c r="I2" s="8" t="s">
        <v>2</v>
      </c>
      <c r="J2" s="301">
        <f>PRINT!F39</f>
        <v>4</v>
      </c>
      <c r="K2" s="301">
        <f>PRINT!G39</f>
        <v>3</v>
      </c>
      <c r="L2" s="301">
        <f>PRINT!H39</f>
        <v>4</v>
      </c>
      <c r="M2" s="301">
        <f>PRINT!I39</f>
        <v>4</v>
      </c>
      <c r="N2" s="301">
        <f>PRINT!J39</f>
        <v>5</v>
      </c>
      <c r="O2" s="301">
        <f>PRINT!K39</f>
        <v>3</v>
      </c>
      <c r="P2" s="301">
        <f>PRINT!L39</f>
        <v>4</v>
      </c>
      <c r="Q2" s="301">
        <f>PRINT!M39</f>
        <v>5</v>
      </c>
      <c r="R2" s="301">
        <f>PRINT!N39</f>
        <v>4</v>
      </c>
      <c r="S2" s="301">
        <f>PRINT!O39</f>
        <v>4</v>
      </c>
      <c r="T2" s="301">
        <f>PRINT!P39</f>
        <v>4</v>
      </c>
      <c r="U2" s="301">
        <f>PRINT!Q39</f>
        <v>3</v>
      </c>
      <c r="V2" s="301">
        <f>PRINT!R39</f>
        <v>5</v>
      </c>
      <c r="W2" s="301">
        <f>PRINT!S39</f>
        <v>4</v>
      </c>
      <c r="X2" s="301">
        <f>PRINT!T39</f>
        <v>4</v>
      </c>
      <c r="Y2" s="301">
        <f>PRINT!U39</f>
        <v>3</v>
      </c>
      <c r="Z2" s="301">
        <f>PRINT!V39</f>
        <v>5</v>
      </c>
      <c r="AA2" s="301">
        <f>PRINT!W39</f>
        <v>4</v>
      </c>
      <c r="AB2" s="35">
        <f>SUM(J2:AA2)</f>
        <v>72</v>
      </c>
      <c r="AC2" s="36" t="s">
        <v>28</v>
      </c>
      <c r="AD2" s="8" t="s">
        <v>45</v>
      </c>
      <c r="AE2" s="36" t="s">
        <v>55</v>
      </c>
      <c r="AG2" s="52" t="s">
        <v>3</v>
      </c>
      <c r="AH2" s="53" t="s">
        <v>33</v>
      </c>
      <c r="AI2" s="46"/>
      <c r="AJ2" s="43" t="s">
        <v>30</v>
      </c>
      <c r="AK2" s="44" t="s">
        <v>31</v>
      </c>
      <c r="AL2" s="44" t="s">
        <v>32</v>
      </c>
      <c r="AM2" s="45" t="s">
        <v>33</v>
      </c>
    </row>
    <row r="3" spans="1:39" ht="32.1" customHeight="1" thickTop="1" thickBot="1" x14ac:dyDescent="0.3">
      <c r="A3" s="304" t="str">
        <f>PRINT!A3</f>
        <v>x</v>
      </c>
      <c r="B3" s="79"/>
      <c r="C3" s="78">
        <f>PRINT!C3</f>
        <v>5</v>
      </c>
      <c r="D3" s="80"/>
      <c r="E3" s="78" t="str">
        <f>PRINT!E3</f>
        <v>CA</v>
      </c>
      <c r="F3" s="78" t="str">
        <f>PRINT!F3</f>
        <v>C8</v>
      </c>
      <c r="G3" s="123" t="str">
        <f>PRINT!G3</f>
        <v>08:30</v>
      </c>
      <c r="H3" s="82" t="str">
        <f>PRINT!H3</f>
        <v>Ron Ressler (S)</v>
      </c>
      <c r="I3" s="83">
        <f>PRINT!K3</f>
        <v>19.03</v>
      </c>
      <c r="J3" s="78">
        <v>6</v>
      </c>
      <c r="K3" s="78">
        <v>2</v>
      </c>
      <c r="L3" s="84">
        <v>5</v>
      </c>
      <c r="M3" s="85">
        <v>5</v>
      </c>
      <c r="N3" s="78">
        <v>7</v>
      </c>
      <c r="O3" s="84">
        <v>4</v>
      </c>
      <c r="P3" s="85">
        <v>4</v>
      </c>
      <c r="Q3" s="78">
        <v>5</v>
      </c>
      <c r="R3" s="86">
        <v>6</v>
      </c>
      <c r="S3" s="87">
        <v>5</v>
      </c>
      <c r="T3" s="85">
        <v>5</v>
      </c>
      <c r="U3" s="84">
        <v>3</v>
      </c>
      <c r="V3" s="85">
        <v>5</v>
      </c>
      <c r="W3" s="78">
        <v>6</v>
      </c>
      <c r="X3" s="84">
        <v>4</v>
      </c>
      <c r="Y3" s="85">
        <v>3</v>
      </c>
      <c r="Z3" s="85">
        <v>7</v>
      </c>
      <c r="AA3" s="78">
        <v>5</v>
      </c>
      <c r="AB3" s="95"/>
      <c r="AC3" s="88">
        <f t="shared" ref="AC3:AC22" si="0">SUM(J3:AA3)</f>
        <v>87</v>
      </c>
      <c r="AD3" s="89">
        <f>PRINT!L3</f>
        <v>17</v>
      </c>
      <c r="AE3" s="90">
        <f t="shared" ref="AE3:AE22" si="1">AC3-AD3</f>
        <v>70</v>
      </c>
      <c r="AF3" s="94"/>
      <c r="AG3" s="178">
        <v>73</v>
      </c>
      <c r="AH3" s="179">
        <f t="shared" ref="AH3:AH22" si="2">AE3+AG3</f>
        <v>143</v>
      </c>
      <c r="AI3" s="91"/>
      <c r="AJ3" s="122">
        <v>75</v>
      </c>
      <c r="AK3" s="92">
        <v>20</v>
      </c>
      <c r="AL3" s="92">
        <v>0</v>
      </c>
      <c r="AM3" s="93">
        <f t="shared" ref="AM3:AM22" si="3">SUM(AJ3:AL3)</f>
        <v>95</v>
      </c>
    </row>
    <row r="4" spans="1:39" ht="32.1" customHeight="1" thickTop="1" thickBot="1" x14ac:dyDescent="0.3">
      <c r="A4" s="78">
        <f>PRINT!A4</f>
        <v>20</v>
      </c>
      <c r="B4" s="79"/>
      <c r="C4" s="78">
        <f>PRINT!C4</f>
        <v>5</v>
      </c>
      <c r="D4" s="80"/>
      <c r="E4" s="78" t="str">
        <f>PRINT!E4</f>
        <v>C2</v>
      </c>
      <c r="F4" s="78" t="str">
        <f>PRINT!F4</f>
        <v>D4</v>
      </c>
      <c r="G4" s="123" t="str">
        <f>PRINT!G4</f>
        <v>08:30</v>
      </c>
      <c r="H4" s="82" t="str">
        <f>PRINT!H4</f>
        <v>Jay Baitz (S)</v>
      </c>
      <c r="I4" s="83">
        <f>PRINT!K4</f>
        <v>7.78</v>
      </c>
      <c r="J4" s="78">
        <v>6</v>
      </c>
      <c r="K4" s="78">
        <v>3</v>
      </c>
      <c r="L4" s="84">
        <v>6</v>
      </c>
      <c r="M4" s="85">
        <v>5</v>
      </c>
      <c r="N4" s="78">
        <v>5</v>
      </c>
      <c r="O4" s="84">
        <v>4</v>
      </c>
      <c r="P4" s="85">
        <v>4</v>
      </c>
      <c r="Q4" s="78">
        <v>4</v>
      </c>
      <c r="R4" s="86">
        <v>4</v>
      </c>
      <c r="S4" s="87">
        <v>5</v>
      </c>
      <c r="T4" s="85">
        <v>4</v>
      </c>
      <c r="U4" s="84">
        <v>3</v>
      </c>
      <c r="V4" s="85">
        <v>5</v>
      </c>
      <c r="W4" s="78">
        <v>6</v>
      </c>
      <c r="X4" s="84">
        <v>3</v>
      </c>
      <c r="Y4" s="85">
        <v>2</v>
      </c>
      <c r="Z4" s="85">
        <v>5</v>
      </c>
      <c r="AA4" s="78">
        <v>3</v>
      </c>
      <c r="AB4" s="95"/>
      <c r="AC4" s="88">
        <f t="shared" si="0"/>
        <v>77</v>
      </c>
      <c r="AD4" s="89">
        <f>PRINT!L4</f>
        <v>6</v>
      </c>
      <c r="AE4" s="90">
        <f t="shared" si="1"/>
        <v>71</v>
      </c>
      <c r="AF4" s="94"/>
      <c r="AG4" s="176">
        <v>71</v>
      </c>
      <c r="AH4" s="177">
        <f t="shared" si="2"/>
        <v>142</v>
      </c>
      <c r="AI4" s="91"/>
      <c r="AJ4" s="96">
        <v>55</v>
      </c>
      <c r="AK4" s="97">
        <f t="shared" ref="AK4:AK22" si="4">$AK$3</f>
        <v>20</v>
      </c>
      <c r="AL4" s="97">
        <f>$AL$3</f>
        <v>0</v>
      </c>
      <c r="AM4" s="98">
        <f t="shared" si="3"/>
        <v>75</v>
      </c>
    </row>
    <row r="5" spans="1:39" ht="32.1" customHeight="1" thickTop="1" thickBot="1" x14ac:dyDescent="0.3">
      <c r="A5" s="304" t="str">
        <f>PRINT!A15</f>
        <v>x</v>
      </c>
      <c r="B5" s="79"/>
      <c r="C5" s="78">
        <f>PRINT!C15</f>
        <v>5</v>
      </c>
      <c r="D5" s="80"/>
      <c r="E5" s="78" t="str">
        <f>PRINT!E15</f>
        <v>D4</v>
      </c>
      <c r="F5" s="78" t="str">
        <f>PRINT!F15</f>
        <v>D7</v>
      </c>
      <c r="G5" s="123" t="str">
        <f>PRINT!G15</f>
        <v>09:00</v>
      </c>
      <c r="H5" s="82" t="str">
        <f>PRINT!H15</f>
        <v>Kevin Rock</v>
      </c>
      <c r="I5" s="83">
        <f>PRINT!K15</f>
        <v>17.62</v>
      </c>
      <c r="J5" s="78">
        <v>5</v>
      </c>
      <c r="K5" s="78">
        <v>4</v>
      </c>
      <c r="L5" s="84">
        <v>6</v>
      </c>
      <c r="M5" s="85">
        <v>5</v>
      </c>
      <c r="N5" s="78">
        <v>7</v>
      </c>
      <c r="O5" s="84">
        <v>3</v>
      </c>
      <c r="P5" s="85">
        <v>3</v>
      </c>
      <c r="Q5" s="78">
        <v>5</v>
      </c>
      <c r="R5" s="86">
        <v>4</v>
      </c>
      <c r="S5" s="87">
        <v>5</v>
      </c>
      <c r="T5" s="85">
        <v>5</v>
      </c>
      <c r="U5" s="84">
        <v>4</v>
      </c>
      <c r="V5" s="85">
        <v>5</v>
      </c>
      <c r="W5" s="78">
        <v>5</v>
      </c>
      <c r="X5" s="84">
        <v>5</v>
      </c>
      <c r="Y5" s="85">
        <v>4</v>
      </c>
      <c r="Z5" s="85">
        <v>7</v>
      </c>
      <c r="AA5" s="78">
        <v>6</v>
      </c>
      <c r="AB5" s="95"/>
      <c r="AC5" s="88">
        <f t="shared" si="0"/>
        <v>88</v>
      </c>
      <c r="AD5" s="89">
        <f>PRINT!L15</f>
        <v>17</v>
      </c>
      <c r="AE5" s="90">
        <f t="shared" si="1"/>
        <v>71</v>
      </c>
      <c r="AF5" s="94"/>
      <c r="AG5" s="100">
        <v>80</v>
      </c>
      <c r="AH5" s="101">
        <f t="shared" si="2"/>
        <v>151</v>
      </c>
      <c r="AI5" s="91"/>
      <c r="AJ5" s="99">
        <v>55</v>
      </c>
      <c r="AK5" s="97">
        <f t="shared" si="4"/>
        <v>20</v>
      </c>
      <c r="AL5" s="97">
        <f t="shared" ref="AL5:AL22" si="5">$AL$3</f>
        <v>0</v>
      </c>
      <c r="AM5" s="98">
        <f t="shared" si="3"/>
        <v>75</v>
      </c>
    </row>
    <row r="6" spans="1:39" ht="32.1" customHeight="1" thickTop="1" thickBot="1" x14ac:dyDescent="0.3">
      <c r="A6" s="78">
        <f>PRINT!A10</f>
        <v>20</v>
      </c>
      <c r="B6" s="79"/>
      <c r="C6" s="78">
        <f>PRINT!C10</f>
        <v>5</v>
      </c>
      <c r="D6" s="80"/>
      <c r="E6" s="78" t="str">
        <f>PRINT!E10</f>
        <v>C8</v>
      </c>
      <c r="F6" s="78" t="str">
        <f>PRINT!F10</f>
        <v>D5</v>
      </c>
      <c r="G6" s="123" t="str">
        <f>PRINT!G10</f>
        <v>08:50</v>
      </c>
      <c r="H6" s="82" t="str">
        <f>PRINT!H10</f>
        <v>Chris Quinn</v>
      </c>
      <c r="I6" s="83">
        <f>PRINT!K10</f>
        <v>4.68</v>
      </c>
      <c r="J6" s="78">
        <v>5</v>
      </c>
      <c r="K6" s="78">
        <v>3</v>
      </c>
      <c r="L6" s="84">
        <v>4</v>
      </c>
      <c r="M6" s="85">
        <v>4</v>
      </c>
      <c r="N6" s="78">
        <v>5</v>
      </c>
      <c r="O6" s="84">
        <v>3</v>
      </c>
      <c r="P6" s="85">
        <v>3</v>
      </c>
      <c r="Q6" s="78">
        <v>5</v>
      </c>
      <c r="R6" s="86">
        <v>5</v>
      </c>
      <c r="S6" s="87">
        <v>4</v>
      </c>
      <c r="T6" s="85">
        <v>5</v>
      </c>
      <c r="U6" s="84">
        <v>4</v>
      </c>
      <c r="V6" s="85">
        <v>6</v>
      </c>
      <c r="W6" s="78">
        <v>4</v>
      </c>
      <c r="X6" s="84">
        <v>5</v>
      </c>
      <c r="Y6" s="85">
        <v>2</v>
      </c>
      <c r="Z6" s="85">
        <v>5</v>
      </c>
      <c r="AA6" s="78">
        <v>5</v>
      </c>
      <c r="AB6" s="95"/>
      <c r="AC6" s="88">
        <f t="shared" si="0"/>
        <v>77</v>
      </c>
      <c r="AD6" s="89">
        <f>PRINT!L10</f>
        <v>4</v>
      </c>
      <c r="AE6" s="90">
        <f t="shared" si="1"/>
        <v>73</v>
      </c>
      <c r="AF6" s="94"/>
      <c r="AG6" s="100">
        <v>79</v>
      </c>
      <c r="AH6" s="101">
        <f t="shared" si="2"/>
        <v>152</v>
      </c>
      <c r="AI6" s="91"/>
      <c r="AJ6" s="99">
        <v>40</v>
      </c>
      <c r="AK6" s="97">
        <f t="shared" si="4"/>
        <v>20</v>
      </c>
      <c r="AL6" s="97">
        <f t="shared" si="5"/>
        <v>0</v>
      </c>
      <c r="AM6" s="98">
        <f t="shared" si="3"/>
        <v>60</v>
      </c>
    </row>
    <row r="7" spans="1:39" ht="32.1" customHeight="1" thickTop="1" thickBot="1" x14ac:dyDescent="0.3">
      <c r="A7" s="304" t="str">
        <f>PRINT!A20</f>
        <v>x</v>
      </c>
      <c r="B7" s="79"/>
      <c r="C7" s="78">
        <f>PRINT!C20</f>
        <v>5</v>
      </c>
      <c r="D7" s="80"/>
      <c r="E7" s="78" t="str">
        <f>PRINT!E20</f>
        <v>D9</v>
      </c>
      <c r="F7" s="78" t="str">
        <f>PRINT!F20</f>
        <v>D8</v>
      </c>
      <c r="G7" s="123" t="str">
        <f>PRINT!G20</f>
        <v>09:10</v>
      </c>
      <c r="H7" s="82" t="str">
        <f>PRINT!H20</f>
        <v>Charles Mobley (S)</v>
      </c>
      <c r="I7" s="83">
        <f>PRINT!K20</f>
        <v>11.81</v>
      </c>
      <c r="J7" s="78">
        <v>4</v>
      </c>
      <c r="K7" s="78">
        <v>4</v>
      </c>
      <c r="L7" s="84">
        <v>5</v>
      </c>
      <c r="M7" s="85">
        <v>5</v>
      </c>
      <c r="N7" s="78">
        <v>5</v>
      </c>
      <c r="O7" s="84">
        <v>3</v>
      </c>
      <c r="P7" s="85">
        <v>5</v>
      </c>
      <c r="Q7" s="78">
        <v>7</v>
      </c>
      <c r="R7" s="86">
        <v>5</v>
      </c>
      <c r="S7" s="87">
        <v>4</v>
      </c>
      <c r="T7" s="85">
        <v>5</v>
      </c>
      <c r="U7" s="84">
        <v>3</v>
      </c>
      <c r="V7" s="85">
        <v>5</v>
      </c>
      <c r="W7" s="78">
        <v>5</v>
      </c>
      <c r="X7" s="84">
        <v>4</v>
      </c>
      <c r="Y7" s="85">
        <v>3</v>
      </c>
      <c r="Z7" s="85">
        <v>7</v>
      </c>
      <c r="AA7" s="78">
        <v>5</v>
      </c>
      <c r="AB7" s="95"/>
      <c r="AC7" s="88">
        <f t="shared" si="0"/>
        <v>84</v>
      </c>
      <c r="AD7" s="89">
        <f>PRINT!L20</f>
        <v>10</v>
      </c>
      <c r="AE7" s="90">
        <f t="shared" si="1"/>
        <v>74</v>
      </c>
      <c r="AF7" s="94"/>
      <c r="AG7" s="100">
        <v>78</v>
      </c>
      <c r="AH7" s="101">
        <f t="shared" si="2"/>
        <v>152</v>
      </c>
      <c r="AI7" s="91"/>
      <c r="AJ7" s="99">
        <v>28</v>
      </c>
      <c r="AK7" s="97">
        <f t="shared" si="4"/>
        <v>20</v>
      </c>
      <c r="AL7" s="97">
        <f t="shared" si="5"/>
        <v>0</v>
      </c>
      <c r="AM7" s="98">
        <f t="shared" si="3"/>
        <v>48</v>
      </c>
    </row>
    <row r="8" spans="1:39" ht="32.1" customHeight="1" thickTop="1" thickBot="1" x14ac:dyDescent="0.3">
      <c r="A8" s="78">
        <f>PRINT!A21</f>
        <v>20</v>
      </c>
      <c r="B8" s="79"/>
      <c r="C8" s="78">
        <f>PRINT!C21</f>
        <v>5</v>
      </c>
      <c r="D8" s="80"/>
      <c r="E8" s="78" t="str">
        <f>PRINT!E21</f>
        <v>SA</v>
      </c>
      <c r="F8" s="78" t="str">
        <f>PRINT!F21</f>
        <v>D9</v>
      </c>
      <c r="G8" s="123" t="str">
        <f>PRINT!G21</f>
        <v>09:10</v>
      </c>
      <c r="H8" s="82" t="str">
        <f>PRINT!H21</f>
        <v>James Smith (S)</v>
      </c>
      <c r="I8" s="83">
        <f>PRINT!K21</f>
        <v>11.81</v>
      </c>
      <c r="J8" s="78">
        <v>6</v>
      </c>
      <c r="K8" s="78">
        <v>4</v>
      </c>
      <c r="L8" s="84">
        <v>5</v>
      </c>
      <c r="M8" s="85">
        <v>3</v>
      </c>
      <c r="N8" s="78">
        <v>6</v>
      </c>
      <c r="O8" s="84">
        <v>4</v>
      </c>
      <c r="P8" s="85">
        <v>7</v>
      </c>
      <c r="Q8" s="78">
        <v>5</v>
      </c>
      <c r="R8" s="86">
        <v>5</v>
      </c>
      <c r="S8" s="87">
        <v>4</v>
      </c>
      <c r="T8" s="85">
        <v>5</v>
      </c>
      <c r="U8" s="84">
        <v>3</v>
      </c>
      <c r="V8" s="85">
        <v>5</v>
      </c>
      <c r="W8" s="78">
        <v>4</v>
      </c>
      <c r="X8" s="84">
        <v>3</v>
      </c>
      <c r="Y8" s="85">
        <v>4</v>
      </c>
      <c r="Z8" s="85">
        <v>6</v>
      </c>
      <c r="AA8" s="78">
        <v>5</v>
      </c>
      <c r="AB8" s="95"/>
      <c r="AC8" s="88">
        <f t="shared" si="0"/>
        <v>84</v>
      </c>
      <c r="AD8" s="89">
        <f>PRINT!L21</f>
        <v>10</v>
      </c>
      <c r="AE8" s="90">
        <f t="shared" si="1"/>
        <v>74</v>
      </c>
      <c r="AF8" s="94"/>
      <c r="AG8" s="176">
        <v>74</v>
      </c>
      <c r="AH8" s="177">
        <f t="shared" si="2"/>
        <v>148</v>
      </c>
      <c r="AI8" s="91"/>
      <c r="AJ8" s="99">
        <v>28</v>
      </c>
      <c r="AK8" s="97">
        <f t="shared" si="4"/>
        <v>20</v>
      </c>
      <c r="AL8" s="97">
        <f t="shared" si="5"/>
        <v>0</v>
      </c>
      <c r="AM8" s="98">
        <f t="shared" si="3"/>
        <v>48</v>
      </c>
    </row>
    <row r="9" spans="1:39" ht="32.1" customHeight="1" thickTop="1" thickBot="1" x14ac:dyDescent="0.3">
      <c r="A9" s="78">
        <f>PRINT!A9</f>
        <v>20</v>
      </c>
      <c r="B9" s="79"/>
      <c r="C9" s="78">
        <f>PRINT!C9</f>
        <v>5</v>
      </c>
      <c r="D9" s="80"/>
      <c r="E9" s="78" t="str">
        <f>PRINT!E9</f>
        <v>C7</v>
      </c>
      <c r="F9" s="78" t="str">
        <f>PRINT!F9</f>
        <v>D2</v>
      </c>
      <c r="G9" s="123" t="str">
        <f>PRINT!G9</f>
        <v>08:40</v>
      </c>
      <c r="H9" s="82" t="str">
        <f>PRINT!H9</f>
        <v>Deno Pourlos</v>
      </c>
      <c r="I9" s="83">
        <f>PRINT!K9</f>
        <v>14.51</v>
      </c>
      <c r="J9" s="78">
        <v>5</v>
      </c>
      <c r="K9" s="78">
        <v>3</v>
      </c>
      <c r="L9" s="84">
        <v>6</v>
      </c>
      <c r="M9" s="85">
        <v>5</v>
      </c>
      <c r="N9" s="78">
        <v>5</v>
      </c>
      <c r="O9" s="84">
        <v>4</v>
      </c>
      <c r="P9" s="85">
        <v>5</v>
      </c>
      <c r="Q9" s="78">
        <v>5</v>
      </c>
      <c r="R9" s="86">
        <v>7</v>
      </c>
      <c r="S9" s="87">
        <v>4</v>
      </c>
      <c r="T9" s="85">
        <v>5</v>
      </c>
      <c r="U9" s="84">
        <v>4</v>
      </c>
      <c r="V9" s="85">
        <v>5</v>
      </c>
      <c r="W9" s="78">
        <v>5</v>
      </c>
      <c r="X9" s="84">
        <v>5</v>
      </c>
      <c r="Y9" s="85">
        <v>5</v>
      </c>
      <c r="Z9" s="85">
        <v>6</v>
      </c>
      <c r="AA9" s="78">
        <v>5</v>
      </c>
      <c r="AB9" s="95"/>
      <c r="AC9" s="88">
        <f t="shared" si="0"/>
        <v>89</v>
      </c>
      <c r="AD9" s="89">
        <f>PRINT!L9</f>
        <v>14</v>
      </c>
      <c r="AE9" s="90">
        <f t="shared" si="1"/>
        <v>75</v>
      </c>
      <c r="AF9" s="94"/>
      <c r="AG9" s="100">
        <v>79</v>
      </c>
      <c r="AH9" s="101">
        <f t="shared" si="2"/>
        <v>154</v>
      </c>
      <c r="AI9" s="91"/>
      <c r="AJ9" s="99">
        <v>20</v>
      </c>
      <c r="AK9" s="97">
        <f t="shared" si="4"/>
        <v>20</v>
      </c>
      <c r="AL9" s="97">
        <f t="shared" si="5"/>
        <v>0</v>
      </c>
      <c r="AM9" s="98">
        <f t="shared" si="3"/>
        <v>40</v>
      </c>
    </row>
    <row r="10" spans="1:39" ht="32.1" customHeight="1" thickTop="1" thickBot="1" x14ac:dyDescent="0.3">
      <c r="A10" s="304" t="str">
        <f>PRINT!A8</f>
        <v>x</v>
      </c>
      <c r="B10" s="79"/>
      <c r="C10" s="78">
        <f>PRINT!C8</f>
        <v>5</v>
      </c>
      <c r="D10" s="80"/>
      <c r="E10" s="78" t="str">
        <f>PRINT!E8</f>
        <v>C6</v>
      </c>
      <c r="F10" s="78" t="str">
        <f>PRINT!F8</f>
        <v>DA</v>
      </c>
      <c r="G10" s="123" t="str">
        <f>PRINT!G8</f>
        <v>08:40</v>
      </c>
      <c r="H10" s="82" t="str">
        <f>PRINT!H8</f>
        <v>Mario Cuellar</v>
      </c>
      <c r="I10" s="83">
        <f>PRINT!K8</f>
        <v>20.16</v>
      </c>
      <c r="J10" s="78">
        <v>4</v>
      </c>
      <c r="K10" s="78">
        <v>4</v>
      </c>
      <c r="L10" s="84">
        <v>4</v>
      </c>
      <c r="M10" s="85">
        <v>6</v>
      </c>
      <c r="N10" s="78">
        <v>7</v>
      </c>
      <c r="O10" s="84">
        <v>3</v>
      </c>
      <c r="P10" s="85">
        <v>6</v>
      </c>
      <c r="Q10" s="78">
        <v>6</v>
      </c>
      <c r="R10" s="86">
        <v>6</v>
      </c>
      <c r="S10" s="87">
        <v>4</v>
      </c>
      <c r="T10" s="85">
        <v>7</v>
      </c>
      <c r="U10" s="84">
        <v>5</v>
      </c>
      <c r="V10" s="85">
        <v>8</v>
      </c>
      <c r="W10" s="78">
        <v>5</v>
      </c>
      <c r="X10" s="84">
        <v>5</v>
      </c>
      <c r="Y10" s="85">
        <v>3</v>
      </c>
      <c r="Z10" s="85">
        <v>6</v>
      </c>
      <c r="AA10" s="78">
        <v>7</v>
      </c>
      <c r="AB10" s="95"/>
      <c r="AC10" s="88">
        <f t="shared" si="0"/>
        <v>96</v>
      </c>
      <c r="AD10" s="89">
        <f>PRINT!L8</f>
        <v>20</v>
      </c>
      <c r="AE10" s="90">
        <f t="shared" si="1"/>
        <v>76</v>
      </c>
      <c r="AF10" s="94"/>
      <c r="AG10" s="100">
        <v>77</v>
      </c>
      <c r="AH10" s="101">
        <f t="shared" si="2"/>
        <v>153</v>
      </c>
      <c r="AI10" s="91"/>
      <c r="AJ10" s="99">
        <v>13</v>
      </c>
      <c r="AK10" s="97">
        <f t="shared" si="4"/>
        <v>20</v>
      </c>
      <c r="AL10" s="97">
        <f t="shared" si="5"/>
        <v>0</v>
      </c>
      <c r="AM10" s="98">
        <f t="shared" si="3"/>
        <v>33</v>
      </c>
    </row>
    <row r="11" spans="1:39" ht="32.1" customHeight="1" thickTop="1" thickBot="1" x14ac:dyDescent="0.3">
      <c r="A11" s="78">
        <f>PRINT!A14</f>
        <v>20</v>
      </c>
      <c r="B11" s="79"/>
      <c r="C11" s="78">
        <f>PRINT!C14</f>
        <v>5</v>
      </c>
      <c r="D11" s="80"/>
      <c r="E11" s="78" t="str">
        <f>PRINT!E14</f>
        <v>D3</v>
      </c>
      <c r="F11" s="78" t="str">
        <f>PRINT!F14</f>
        <v>S2</v>
      </c>
      <c r="G11" s="123" t="str">
        <f>PRINT!G14</f>
        <v>09:00</v>
      </c>
      <c r="H11" s="82" t="str">
        <f>PRINT!H14</f>
        <v>Joseph Dambrosia</v>
      </c>
      <c r="I11" s="83">
        <f>PRINT!K14</f>
        <v>6.75</v>
      </c>
      <c r="J11" s="78">
        <v>4</v>
      </c>
      <c r="K11" s="78">
        <v>3</v>
      </c>
      <c r="L11" s="84">
        <v>5</v>
      </c>
      <c r="M11" s="85">
        <v>4</v>
      </c>
      <c r="N11" s="78">
        <v>6</v>
      </c>
      <c r="O11" s="84">
        <v>4</v>
      </c>
      <c r="P11" s="85">
        <v>4</v>
      </c>
      <c r="Q11" s="78">
        <v>5</v>
      </c>
      <c r="R11" s="86">
        <v>6</v>
      </c>
      <c r="S11" s="87">
        <v>5</v>
      </c>
      <c r="T11" s="85">
        <v>5</v>
      </c>
      <c r="U11" s="84">
        <v>4</v>
      </c>
      <c r="V11" s="85">
        <v>3</v>
      </c>
      <c r="W11" s="78">
        <v>5</v>
      </c>
      <c r="X11" s="84">
        <v>5</v>
      </c>
      <c r="Y11" s="85">
        <v>5</v>
      </c>
      <c r="Z11" s="85">
        <v>5</v>
      </c>
      <c r="AA11" s="78">
        <v>4</v>
      </c>
      <c r="AB11" s="95"/>
      <c r="AC11" s="88">
        <f t="shared" si="0"/>
        <v>82</v>
      </c>
      <c r="AD11" s="89">
        <f>PRINT!L14</f>
        <v>6</v>
      </c>
      <c r="AE11" s="90">
        <f t="shared" si="1"/>
        <v>76</v>
      </c>
      <c r="AF11" s="94"/>
      <c r="AG11" s="100">
        <v>84</v>
      </c>
      <c r="AH11" s="101">
        <f t="shared" si="2"/>
        <v>160</v>
      </c>
      <c r="AI11" s="91"/>
      <c r="AJ11" s="99">
        <v>13</v>
      </c>
      <c r="AK11" s="97">
        <f t="shared" si="4"/>
        <v>20</v>
      </c>
      <c r="AL11" s="97">
        <f t="shared" si="5"/>
        <v>0</v>
      </c>
      <c r="AM11" s="98">
        <f t="shared" si="3"/>
        <v>33</v>
      </c>
    </row>
    <row r="12" spans="1:39" ht="32.1" customHeight="1" thickTop="1" thickBot="1" x14ac:dyDescent="0.3">
      <c r="A12" s="304" t="str">
        <f>PRINT!A7</f>
        <v>x</v>
      </c>
      <c r="B12" s="79"/>
      <c r="C12" s="78">
        <f>PRINT!C7</f>
        <v>5</v>
      </c>
      <c r="D12" s="80"/>
      <c r="E12" s="78" t="str">
        <f>PRINT!E7</f>
        <v>C5</v>
      </c>
      <c r="F12" s="78" t="str">
        <f>PRINT!F7</f>
        <v>SA</v>
      </c>
      <c r="G12" s="123" t="str">
        <f>PRINT!G7</f>
        <v>08:40</v>
      </c>
      <c r="H12" s="82" t="str">
        <f>PRINT!H7</f>
        <v>Mike Shinder (S)</v>
      </c>
      <c r="I12" s="83">
        <f>PRINT!K7</f>
        <v>16.170000000000002</v>
      </c>
      <c r="J12" s="78">
        <v>4</v>
      </c>
      <c r="K12" s="78">
        <v>4</v>
      </c>
      <c r="L12" s="84">
        <v>5</v>
      </c>
      <c r="M12" s="85">
        <v>5</v>
      </c>
      <c r="N12" s="78">
        <v>8</v>
      </c>
      <c r="O12" s="84">
        <v>3</v>
      </c>
      <c r="P12" s="85">
        <v>3</v>
      </c>
      <c r="Q12" s="78">
        <v>5</v>
      </c>
      <c r="R12" s="86">
        <v>5</v>
      </c>
      <c r="S12" s="87">
        <v>6</v>
      </c>
      <c r="T12" s="85">
        <v>4</v>
      </c>
      <c r="U12" s="84">
        <v>5</v>
      </c>
      <c r="V12" s="85">
        <v>8</v>
      </c>
      <c r="W12" s="78">
        <v>7</v>
      </c>
      <c r="X12" s="84">
        <v>4</v>
      </c>
      <c r="Y12" s="85">
        <v>3</v>
      </c>
      <c r="Z12" s="85">
        <v>5</v>
      </c>
      <c r="AA12" s="78">
        <v>7</v>
      </c>
      <c r="AB12" s="95"/>
      <c r="AC12" s="88">
        <f t="shared" si="0"/>
        <v>91</v>
      </c>
      <c r="AD12" s="89">
        <f>PRINT!L7</f>
        <v>14</v>
      </c>
      <c r="AE12" s="90">
        <f t="shared" si="1"/>
        <v>77</v>
      </c>
      <c r="AF12" s="94"/>
      <c r="AG12" s="100">
        <v>74</v>
      </c>
      <c r="AH12" s="101">
        <f t="shared" si="2"/>
        <v>151</v>
      </c>
      <c r="AI12" s="91"/>
      <c r="AJ12" s="99">
        <v>3</v>
      </c>
      <c r="AK12" s="97">
        <f t="shared" si="4"/>
        <v>20</v>
      </c>
      <c r="AL12" s="97">
        <f t="shared" si="5"/>
        <v>0</v>
      </c>
      <c r="AM12" s="98">
        <f t="shared" si="3"/>
        <v>23</v>
      </c>
    </row>
    <row r="13" spans="1:39" ht="32.1" customHeight="1" thickTop="1" thickBot="1" x14ac:dyDescent="0.3">
      <c r="A13" s="304" t="str">
        <f>PRINT!A12</f>
        <v>x</v>
      </c>
      <c r="B13" s="79"/>
      <c r="C13" s="78">
        <f>PRINT!C12</f>
        <v>5</v>
      </c>
      <c r="D13" s="80"/>
      <c r="E13" s="78" t="str">
        <f>PRINT!E12</f>
        <v>DA</v>
      </c>
      <c r="F13" s="78" t="str">
        <f>PRINT!F12</f>
        <v>C2</v>
      </c>
      <c r="G13" s="123" t="str">
        <f>PRINT!G12</f>
        <v>08:50</v>
      </c>
      <c r="H13" s="82" t="str">
        <f>PRINT!H12</f>
        <v>Bruce Robinson (S)</v>
      </c>
      <c r="I13" s="83">
        <f>PRINT!K12</f>
        <v>15.74</v>
      </c>
      <c r="J13" s="78">
        <v>5</v>
      </c>
      <c r="K13" s="78">
        <v>3</v>
      </c>
      <c r="L13" s="84">
        <v>5</v>
      </c>
      <c r="M13" s="85">
        <v>6</v>
      </c>
      <c r="N13" s="78">
        <v>5</v>
      </c>
      <c r="O13" s="84">
        <v>4</v>
      </c>
      <c r="P13" s="85">
        <v>4</v>
      </c>
      <c r="Q13" s="78">
        <v>7</v>
      </c>
      <c r="R13" s="86">
        <v>5</v>
      </c>
      <c r="S13" s="87">
        <v>6</v>
      </c>
      <c r="T13" s="85">
        <v>5</v>
      </c>
      <c r="U13" s="84">
        <v>4</v>
      </c>
      <c r="V13" s="85">
        <v>8</v>
      </c>
      <c r="W13" s="78">
        <v>4</v>
      </c>
      <c r="X13" s="84">
        <v>4</v>
      </c>
      <c r="Y13" s="85">
        <v>4</v>
      </c>
      <c r="Z13" s="85">
        <v>7</v>
      </c>
      <c r="AA13" s="78">
        <v>5</v>
      </c>
      <c r="AB13" s="95"/>
      <c r="AC13" s="88">
        <f t="shared" si="0"/>
        <v>91</v>
      </c>
      <c r="AD13" s="89">
        <f>PRINT!L12</f>
        <v>14</v>
      </c>
      <c r="AE13" s="90">
        <f t="shared" si="1"/>
        <v>77</v>
      </c>
      <c r="AF13" s="94"/>
      <c r="AG13" s="176">
        <v>71</v>
      </c>
      <c r="AH13" s="177">
        <f t="shared" si="2"/>
        <v>148</v>
      </c>
      <c r="AI13" s="91"/>
      <c r="AJ13" s="99">
        <v>3</v>
      </c>
      <c r="AK13" s="97">
        <f t="shared" si="4"/>
        <v>20</v>
      </c>
      <c r="AL13" s="97">
        <f t="shared" si="5"/>
        <v>0</v>
      </c>
      <c r="AM13" s="98">
        <f t="shared" si="3"/>
        <v>23</v>
      </c>
    </row>
    <row r="14" spans="1:39" ht="32.1" customHeight="1" thickTop="1" thickBot="1" x14ac:dyDescent="0.3">
      <c r="A14" s="304" t="str">
        <f>PRINT!A5</f>
        <v>x</v>
      </c>
      <c r="B14" s="79"/>
      <c r="C14" s="78">
        <f>PRINT!C5</f>
        <v>5</v>
      </c>
      <c r="D14" s="80"/>
      <c r="E14" s="78" t="str">
        <f>PRINT!E5</f>
        <v>C3</v>
      </c>
      <c r="F14" s="78" t="str">
        <f>PRINT!F5</f>
        <v>D3</v>
      </c>
      <c r="G14" s="123" t="str">
        <f>PRINT!G5</f>
        <v>08:30</v>
      </c>
      <c r="H14" s="82" t="str">
        <f>PRINT!H5</f>
        <v>Fred Ripka</v>
      </c>
      <c r="I14" s="83">
        <f>PRINT!K5</f>
        <v>9.81</v>
      </c>
      <c r="J14" s="78">
        <v>5</v>
      </c>
      <c r="K14" s="78">
        <v>4</v>
      </c>
      <c r="L14" s="84">
        <v>4</v>
      </c>
      <c r="M14" s="85">
        <v>5</v>
      </c>
      <c r="N14" s="78">
        <v>6</v>
      </c>
      <c r="O14" s="84">
        <v>4</v>
      </c>
      <c r="P14" s="85">
        <v>4</v>
      </c>
      <c r="Q14" s="78">
        <v>6</v>
      </c>
      <c r="R14" s="86">
        <v>5</v>
      </c>
      <c r="S14" s="87">
        <v>5</v>
      </c>
      <c r="T14" s="85">
        <v>5</v>
      </c>
      <c r="U14" s="84">
        <v>4</v>
      </c>
      <c r="V14" s="85">
        <v>6</v>
      </c>
      <c r="W14" s="78">
        <v>5</v>
      </c>
      <c r="X14" s="84">
        <v>5</v>
      </c>
      <c r="Y14" s="85">
        <v>3</v>
      </c>
      <c r="Z14" s="85">
        <v>6</v>
      </c>
      <c r="AA14" s="78">
        <v>6</v>
      </c>
      <c r="AB14" s="95"/>
      <c r="AC14" s="88">
        <f t="shared" si="0"/>
        <v>88</v>
      </c>
      <c r="AD14" s="89">
        <f>PRINT!L5</f>
        <v>10</v>
      </c>
      <c r="AE14" s="90">
        <f t="shared" si="1"/>
        <v>78</v>
      </c>
      <c r="AF14" s="94"/>
      <c r="AG14" s="100">
        <v>76</v>
      </c>
      <c r="AH14" s="101">
        <f t="shared" si="2"/>
        <v>154</v>
      </c>
      <c r="AI14" s="91"/>
      <c r="AJ14" s="99">
        <v>-1</v>
      </c>
      <c r="AK14" s="97">
        <f t="shared" si="4"/>
        <v>20</v>
      </c>
      <c r="AL14" s="97">
        <f t="shared" si="5"/>
        <v>0</v>
      </c>
      <c r="AM14" s="98">
        <f t="shared" si="3"/>
        <v>19</v>
      </c>
    </row>
    <row r="15" spans="1:39" ht="32.1" customHeight="1" thickTop="1" thickBot="1" x14ac:dyDescent="0.3">
      <c r="A15" s="304" t="str">
        <f>PRINT!A19</f>
        <v>x</v>
      </c>
      <c r="B15" s="79"/>
      <c r="C15" s="78">
        <f>PRINT!C19</f>
        <v>5</v>
      </c>
      <c r="D15" s="80"/>
      <c r="E15" s="78" t="str">
        <f>PRINT!E19</f>
        <v>D8</v>
      </c>
      <c r="F15" s="78" t="str">
        <f>PRINT!F19</f>
        <v>C3</v>
      </c>
      <c r="G15" s="123" t="str">
        <f>PRINT!G19</f>
        <v>09:10</v>
      </c>
      <c r="H15" s="82" t="str">
        <f>PRINT!H19</f>
        <v>Larry DiMaggio (SS)</v>
      </c>
      <c r="I15" s="83">
        <f>PRINT!K19</f>
        <v>26.84</v>
      </c>
      <c r="J15" s="78">
        <v>6</v>
      </c>
      <c r="K15" s="78">
        <v>4</v>
      </c>
      <c r="L15" s="84">
        <v>6</v>
      </c>
      <c r="M15" s="85">
        <v>5</v>
      </c>
      <c r="N15" s="78">
        <v>8</v>
      </c>
      <c r="O15" s="84">
        <v>3</v>
      </c>
      <c r="P15" s="85">
        <v>5</v>
      </c>
      <c r="Q15" s="78">
        <v>7</v>
      </c>
      <c r="R15" s="86">
        <v>6</v>
      </c>
      <c r="S15" s="87">
        <v>5</v>
      </c>
      <c r="T15" s="85">
        <v>7</v>
      </c>
      <c r="U15" s="84">
        <v>4</v>
      </c>
      <c r="V15" s="85">
        <v>7</v>
      </c>
      <c r="W15" s="78">
        <v>6</v>
      </c>
      <c r="X15" s="84">
        <v>4</v>
      </c>
      <c r="Y15" s="85">
        <v>3</v>
      </c>
      <c r="Z15" s="85">
        <v>6</v>
      </c>
      <c r="AA15" s="78">
        <v>7</v>
      </c>
      <c r="AB15" s="95"/>
      <c r="AC15" s="88">
        <f t="shared" si="0"/>
        <v>99</v>
      </c>
      <c r="AD15" s="89">
        <f>PRINT!L19</f>
        <v>21</v>
      </c>
      <c r="AE15" s="90">
        <f t="shared" si="1"/>
        <v>78</v>
      </c>
      <c r="AF15" s="94"/>
      <c r="AG15" s="100">
        <v>78</v>
      </c>
      <c r="AH15" s="101">
        <f t="shared" si="2"/>
        <v>156</v>
      </c>
      <c r="AI15" s="91"/>
      <c r="AJ15" s="99">
        <v>-1</v>
      </c>
      <c r="AK15" s="97">
        <f t="shared" si="4"/>
        <v>20</v>
      </c>
      <c r="AL15" s="97">
        <f t="shared" si="5"/>
        <v>0</v>
      </c>
      <c r="AM15" s="98">
        <f t="shared" si="3"/>
        <v>19</v>
      </c>
    </row>
    <row r="16" spans="1:39" ht="32.1" customHeight="1" thickTop="1" thickBot="1" x14ac:dyDescent="0.3">
      <c r="A16" s="78">
        <f>PRINT!A11</f>
        <v>20</v>
      </c>
      <c r="B16" s="79"/>
      <c r="C16" s="78">
        <f>PRINT!C11</f>
        <v>5</v>
      </c>
      <c r="D16" s="80"/>
      <c r="E16" s="78" t="str">
        <f>PRINT!E11</f>
        <v>C9</v>
      </c>
      <c r="F16" s="78" t="str">
        <f>PRINT!F11</f>
        <v>C7</v>
      </c>
      <c r="G16" s="123" t="str">
        <f>PRINT!G11</f>
        <v>08:50</v>
      </c>
      <c r="H16" s="82" t="str">
        <f>PRINT!H11</f>
        <v>Chris Linville</v>
      </c>
      <c r="I16" s="83">
        <f>PRINT!K11</f>
        <v>7.32</v>
      </c>
      <c r="J16" s="78">
        <v>4</v>
      </c>
      <c r="K16" s="78">
        <v>4</v>
      </c>
      <c r="L16" s="84">
        <v>5</v>
      </c>
      <c r="M16" s="85">
        <v>5</v>
      </c>
      <c r="N16" s="78">
        <v>5</v>
      </c>
      <c r="O16" s="84">
        <v>3</v>
      </c>
      <c r="P16" s="85">
        <v>4</v>
      </c>
      <c r="Q16" s="78">
        <v>5</v>
      </c>
      <c r="R16" s="86">
        <v>7</v>
      </c>
      <c r="S16" s="87">
        <v>4</v>
      </c>
      <c r="T16" s="85">
        <v>5</v>
      </c>
      <c r="U16" s="84">
        <v>6</v>
      </c>
      <c r="V16" s="85">
        <v>6</v>
      </c>
      <c r="W16" s="78">
        <v>5</v>
      </c>
      <c r="X16" s="84">
        <v>4</v>
      </c>
      <c r="Y16" s="85">
        <v>4</v>
      </c>
      <c r="Z16" s="85">
        <v>5</v>
      </c>
      <c r="AA16" s="78">
        <v>5</v>
      </c>
      <c r="AB16" s="95"/>
      <c r="AC16" s="88">
        <f t="shared" si="0"/>
        <v>86</v>
      </c>
      <c r="AD16" s="89">
        <f>PRINT!L11</f>
        <v>7</v>
      </c>
      <c r="AE16" s="90">
        <f t="shared" si="1"/>
        <v>79</v>
      </c>
      <c r="AF16" s="94"/>
      <c r="AG16" s="100">
        <v>75</v>
      </c>
      <c r="AH16" s="101">
        <f t="shared" si="2"/>
        <v>154</v>
      </c>
      <c r="AI16" s="91"/>
      <c r="AJ16" s="99">
        <v>-3</v>
      </c>
      <c r="AK16" s="97">
        <f t="shared" si="4"/>
        <v>20</v>
      </c>
      <c r="AL16" s="97">
        <f t="shared" si="5"/>
        <v>0</v>
      </c>
      <c r="AM16" s="98">
        <f t="shared" si="3"/>
        <v>17</v>
      </c>
    </row>
    <row r="17" spans="1:42" ht="32.1" customHeight="1" thickTop="1" thickBot="1" x14ac:dyDescent="0.3">
      <c r="A17" s="304" t="str">
        <f>PRINT!A13</f>
        <v>x</v>
      </c>
      <c r="B17" s="79"/>
      <c r="C17" s="78">
        <f>PRINT!C13</f>
        <v>5</v>
      </c>
      <c r="D17" s="80"/>
      <c r="E17" s="78" t="str">
        <f>PRINT!E13</f>
        <v>D2</v>
      </c>
      <c r="F17" s="78" t="str">
        <f>PRINT!F13</f>
        <v>C6</v>
      </c>
      <c r="G17" s="123" t="str">
        <f>PRINT!G13</f>
        <v>08:50</v>
      </c>
      <c r="H17" s="82" t="str">
        <f>PRINT!H13</f>
        <v>Hayes Jones (S)</v>
      </c>
      <c r="I17" s="83">
        <f>PRINT!K13</f>
        <v>19.23</v>
      </c>
      <c r="J17" s="78">
        <v>6</v>
      </c>
      <c r="K17" s="78">
        <v>3</v>
      </c>
      <c r="L17" s="84">
        <v>4</v>
      </c>
      <c r="M17" s="85">
        <v>6</v>
      </c>
      <c r="N17" s="78">
        <v>8</v>
      </c>
      <c r="O17" s="84">
        <v>3</v>
      </c>
      <c r="P17" s="85">
        <v>4</v>
      </c>
      <c r="Q17" s="78">
        <v>8</v>
      </c>
      <c r="R17" s="86">
        <v>7</v>
      </c>
      <c r="S17" s="87">
        <v>3</v>
      </c>
      <c r="T17" s="85">
        <v>6</v>
      </c>
      <c r="U17" s="84">
        <v>4</v>
      </c>
      <c r="V17" s="85">
        <v>8</v>
      </c>
      <c r="W17" s="78">
        <v>5</v>
      </c>
      <c r="X17" s="84">
        <v>6</v>
      </c>
      <c r="Y17" s="85">
        <v>4</v>
      </c>
      <c r="Z17" s="85">
        <v>5</v>
      </c>
      <c r="AA17" s="78">
        <v>6</v>
      </c>
      <c r="AB17" s="95"/>
      <c r="AC17" s="88">
        <f t="shared" si="0"/>
        <v>96</v>
      </c>
      <c r="AD17" s="89">
        <f>PRINT!L13</f>
        <v>17</v>
      </c>
      <c r="AE17" s="90">
        <f t="shared" si="1"/>
        <v>79</v>
      </c>
      <c r="AF17" s="94"/>
      <c r="AG17" s="100">
        <v>76</v>
      </c>
      <c r="AH17" s="101">
        <f t="shared" si="2"/>
        <v>155</v>
      </c>
      <c r="AI17" s="91"/>
      <c r="AJ17" s="99">
        <v>-3</v>
      </c>
      <c r="AK17" s="97">
        <f t="shared" si="4"/>
        <v>20</v>
      </c>
      <c r="AL17" s="97">
        <f t="shared" si="5"/>
        <v>0</v>
      </c>
      <c r="AM17" s="98">
        <f t="shared" si="3"/>
        <v>17</v>
      </c>
    </row>
    <row r="18" spans="1:42" ht="32.1" customHeight="1" thickTop="1" thickBot="1" x14ac:dyDescent="0.3">
      <c r="A18" s="78">
        <f>PRINT!A16</f>
        <v>20</v>
      </c>
      <c r="B18" s="79"/>
      <c r="C18" s="78">
        <f>PRINT!C16</f>
        <v>5</v>
      </c>
      <c r="D18" s="80"/>
      <c r="E18" s="78" t="str">
        <f>PRINT!E16</f>
        <v>D5</v>
      </c>
      <c r="F18" s="78" t="str">
        <f>PRINT!F16</f>
        <v>C4</v>
      </c>
      <c r="G18" s="123" t="str">
        <f>PRINT!G16</f>
        <v>09:00</v>
      </c>
      <c r="H18" s="82" t="str">
        <f>PRINT!H16</f>
        <v>Tom Mathis</v>
      </c>
      <c r="I18" s="83">
        <f>PRINT!K16</f>
        <v>2.4300000000000002</v>
      </c>
      <c r="J18" s="78">
        <v>4</v>
      </c>
      <c r="K18" s="78">
        <v>4</v>
      </c>
      <c r="L18" s="84">
        <v>5</v>
      </c>
      <c r="M18" s="85">
        <v>4</v>
      </c>
      <c r="N18" s="78">
        <v>5</v>
      </c>
      <c r="O18" s="84">
        <v>3</v>
      </c>
      <c r="P18" s="85">
        <v>4</v>
      </c>
      <c r="Q18" s="78">
        <v>5</v>
      </c>
      <c r="R18" s="86">
        <v>4</v>
      </c>
      <c r="S18" s="87">
        <v>5</v>
      </c>
      <c r="T18" s="85">
        <v>6</v>
      </c>
      <c r="U18" s="84">
        <v>4</v>
      </c>
      <c r="V18" s="85">
        <v>5</v>
      </c>
      <c r="W18" s="78">
        <v>5</v>
      </c>
      <c r="X18" s="84">
        <v>5</v>
      </c>
      <c r="Y18" s="85">
        <v>4</v>
      </c>
      <c r="Z18" s="85">
        <v>5</v>
      </c>
      <c r="AA18" s="78">
        <v>4</v>
      </c>
      <c r="AB18" s="95"/>
      <c r="AC18" s="88">
        <f t="shared" si="0"/>
        <v>81</v>
      </c>
      <c r="AD18" s="89">
        <f>PRINT!L16</f>
        <v>2</v>
      </c>
      <c r="AE18" s="90">
        <f t="shared" si="1"/>
        <v>79</v>
      </c>
      <c r="AF18" s="94"/>
      <c r="AG18" s="100">
        <v>90</v>
      </c>
      <c r="AH18" s="101">
        <f t="shared" si="2"/>
        <v>169</v>
      </c>
      <c r="AI18" s="91"/>
      <c r="AJ18" s="99">
        <v>-3</v>
      </c>
      <c r="AK18" s="97">
        <f t="shared" si="4"/>
        <v>20</v>
      </c>
      <c r="AL18" s="97">
        <f t="shared" si="5"/>
        <v>0</v>
      </c>
      <c r="AM18" s="98">
        <f t="shared" si="3"/>
        <v>17</v>
      </c>
    </row>
    <row r="19" spans="1:42" ht="32.1" customHeight="1" thickTop="1" thickBot="1" x14ac:dyDescent="0.3">
      <c r="A19" s="78">
        <f>PRINT!A17</f>
        <v>20</v>
      </c>
      <c r="B19" s="79"/>
      <c r="C19" s="78">
        <f>PRINT!C17</f>
        <v>5</v>
      </c>
      <c r="D19" s="80"/>
      <c r="E19" s="78" t="str">
        <f>PRINT!E17</f>
        <v>D6</v>
      </c>
      <c r="F19" s="78" t="str">
        <f>PRINT!F17</f>
        <v>CA</v>
      </c>
      <c r="G19" s="123" t="str">
        <f>PRINT!G17</f>
        <v>09:00</v>
      </c>
      <c r="H19" s="82" t="str">
        <f>PRINT!H17</f>
        <v>Ronneil Herron</v>
      </c>
      <c r="I19" s="83">
        <f>PRINT!K17</f>
        <v>5.62</v>
      </c>
      <c r="J19" s="78">
        <v>6</v>
      </c>
      <c r="K19" s="78">
        <v>3</v>
      </c>
      <c r="L19" s="84">
        <v>4</v>
      </c>
      <c r="M19" s="85">
        <v>5</v>
      </c>
      <c r="N19" s="78">
        <v>7</v>
      </c>
      <c r="O19" s="84">
        <v>5</v>
      </c>
      <c r="P19" s="85">
        <v>4</v>
      </c>
      <c r="Q19" s="78">
        <v>6</v>
      </c>
      <c r="R19" s="86">
        <v>4</v>
      </c>
      <c r="S19" s="87">
        <v>3</v>
      </c>
      <c r="T19" s="85">
        <v>3</v>
      </c>
      <c r="U19" s="84">
        <v>3</v>
      </c>
      <c r="V19" s="85">
        <v>6</v>
      </c>
      <c r="W19" s="78">
        <v>7</v>
      </c>
      <c r="X19" s="84">
        <v>4</v>
      </c>
      <c r="Y19" s="85">
        <v>4</v>
      </c>
      <c r="Z19" s="85">
        <v>5</v>
      </c>
      <c r="AA19" s="78">
        <v>5</v>
      </c>
      <c r="AB19" s="95"/>
      <c r="AC19" s="88">
        <f t="shared" si="0"/>
        <v>84</v>
      </c>
      <c r="AD19" s="89">
        <f>PRINT!L17</f>
        <v>5</v>
      </c>
      <c r="AE19" s="90">
        <f t="shared" si="1"/>
        <v>79</v>
      </c>
      <c r="AF19" s="94"/>
      <c r="AG19" s="100">
        <v>70</v>
      </c>
      <c r="AH19" s="101">
        <f t="shared" si="2"/>
        <v>149</v>
      </c>
      <c r="AI19" s="91"/>
      <c r="AJ19" s="99">
        <v>-3</v>
      </c>
      <c r="AK19" s="97">
        <f t="shared" si="4"/>
        <v>20</v>
      </c>
      <c r="AL19" s="97">
        <f t="shared" si="5"/>
        <v>0</v>
      </c>
      <c r="AM19" s="98">
        <f t="shared" si="3"/>
        <v>17</v>
      </c>
    </row>
    <row r="20" spans="1:42" ht="32.1" customHeight="1" thickTop="1" thickBot="1" x14ac:dyDescent="0.3">
      <c r="A20" s="304" t="str">
        <f>PRINT!A18</f>
        <v>x</v>
      </c>
      <c r="B20" s="79"/>
      <c r="C20" s="78">
        <f>PRINT!C18</f>
        <v>5</v>
      </c>
      <c r="D20" s="80"/>
      <c r="E20" s="78" t="str">
        <f>PRINT!E18</f>
        <v>D7</v>
      </c>
      <c r="F20" s="78" t="str">
        <f>PRINT!F18</f>
        <v>C5</v>
      </c>
      <c r="G20" s="123" t="str">
        <f>PRINT!G18</f>
        <v>09:10</v>
      </c>
      <c r="H20" s="82" t="str">
        <f>PRINT!H18</f>
        <v>Ron Couture (SS)</v>
      </c>
      <c r="I20" s="83">
        <f>PRINT!K18</f>
        <v>22.28</v>
      </c>
      <c r="J20" s="78">
        <v>7</v>
      </c>
      <c r="K20" s="78">
        <v>3</v>
      </c>
      <c r="L20" s="84">
        <v>7</v>
      </c>
      <c r="M20" s="85">
        <v>6</v>
      </c>
      <c r="N20" s="78">
        <v>8</v>
      </c>
      <c r="O20" s="84">
        <v>5</v>
      </c>
      <c r="P20" s="85">
        <v>5</v>
      </c>
      <c r="Q20" s="78">
        <v>6</v>
      </c>
      <c r="R20" s="86">
        <v>5</v>
      </c>
      <c r="S20" s="87">
        <v>5</v>
      </c>
      <c r="T20" s="85">
        <v>5</v>
      </c>
      <c r="U20" s="84">
        <v>3</v>
      </c>
      <c r="V20" s="85">
        <v>6</v>
      </c>
      <c r="W20" s="78">
        <v>7</v>
      </c>
      <c r="X20" s="84">
        <v>5</v>
      </c>
      <c r="Y20" s="85">
        <v>3</v>
      </c>
      <c r="Z20" s="85">
        <v>5</v>
      </c>
      <c r="AA20" s="78">
        <v>6</v>
      </c>
      <c r="AB20" s="95"/>
      <c r="AC20" s="88">
        <f t="shared" si="0"/>
        <v>97</v>
      </c>
      <c r="AD20" s="89">
        <f>PRINT!L18</f>
        <v>17</v>
      </c>
      <c r="AE20" s="90">
        <f t="shared" si="1"/>
        <v>80</v>
      </c>
      <c r="AF20" s="94"/>
      <c r="AG20" s="100">
        <v>77</v>
      </c>
      <c r="AH20" s="101">
        <f t="shared" si="2"/>
        <v>157</v>
      </c>
      <c r="AI20" s="91"/>
      <c r="AJ20" s="99">
        <v>-7</v>
      </c>
      <c r="AK20" s="97">
        <f t="shared" si="4"/>
        <v>20</v>
      </c>
      <c r="AL20" s="97">
        <f t="shared" si="5"/>
        <v>0</v>
      </c>
      <c r="AM20" s="98">
        <f t="shared" si="3"/>
        <v>13</v>
      </c>
    </row>
    <row r="21" spans="1:42" ht="32.1" customHeight="1" thickTop="1" thickBot="1" x14ac:dyDescent="0.3">
      <c r="A21" s="78">
        <f>PRINT!A22</f>
        <v>20</v>
      </c>
      <c r="B21" s="79"/>
      <c r="C21" s="78">
        <f>PRINT!C22</f>
        <v>5</v>
      </c>
      <c r="D21" s="80"/>
      <c r="E21" s="78" t="str">
        <f>PRINT!E22</f>
        <v>S2</v>
      </c>
      <c r="F21" s="78" t="str">
        <f>PRINT!F22</f>
        <v>D6</v>
      </c>
      <c r="G21" s="123">
        <f>PRINT!G22</f>
        <v>0</v>
      </c>
      <c r="H21" s="82" t="str">
        <f>PRINT!H22</f>
        <v>Jeff Huber</v>
      </c>
      <c r="I21" s="83">
        <f>PRINT!K22</f>
        <v>8.9700000000000006</v>
      </c>
      <c r="J21" s="78">
        <v>4</v>
      </c>
      <c r="K21" s="78">
        <v>5</v>
      </c>
      <c r="L21" s="84">
        <v>6</v>
      </c>
      <c r="M21" s="85">
        <v>5</v>
      </c>
      <c r="N21" s="78">
        <v>7</v>
      </c>
      <c r="O21" s="84">
        <v>3</v>
      </c>
      <c r="P21" s="85">
        <v>4</v>
      </c>
      <c r="Q21" s="78">
        <v>7</v>
      </c>
      <c r="R21" s="86">
        <v>5</v>
      </c>
      <c r="S21" s="87">
        <v>7</v>
      </c>
      <c r="T21" s="85">
        <v>4</v>
      </c>
      <c r="U21" s="84">
        <v>5</v>
      </c>
      <c r="V21" s="85">
        <v>6</v>
      </c>
      <c r="W21" s="78">
        <v>4</v>
      </c>
      <c r="X21" s="84">
        <v>6</v>
      </c>
      <c r="Y21" s="85">
        <v>3</v>
      </c>
      <c r="Z21" s="85">
        <v>6</v>
      </c>
      <c r="AA21" s="78">
        <v>5</v>
      </c>
      <c r="AB21" s="95"/>
      <c r="AC21" s="88">
        <f t="shared" si="0"/>
        <v>92</v>
      </c>
      <c r="AD21" s="89">
        <f>PRINT!L22</f>
        <v>9</v>
      </c>
      <c r="AE21" s="90">
        <f t="shared" si="1"/>
        <v>83</v>
      </c>
      <c r="AF21" s="94"/>
      <c r="AG21" s="100">
        <v>79</v>
      </c>
      <c r="AH21" s="101">
        <f t="shared" si="2"/>
        <v>162</v>
      </c>
      <c r="AI21" s="91"/>
      <c r="AJ21" s="99">
        <v>-8</v>
      </c>
      <c r="AK21" s="97">
        <f t="shared" si="4"/>
        <v>20</v>
      </c>
      <c r="AL21" s="97">
        <f t="shared" si="5"/>
        <v>0</v>
      </c>
      <c r="AM21" s="98">
        <f t="shared" si="3"/>
        <v>12</v>
      </c>
    </row>
    <row r="22" spans="1:42" ht="32.1" customHeight="1" thickTop="1" thickBot="1" x14ac:dyDescent="0.3">
      <c r="A22" s="304" t="str">
        <f>PRINT!A6</f>
        <v>x</v>
      </c>
      <c r="B22" s="79"/>
      <c r="C22" s="78">
        <f>PRINT!C6</f>
        <v>5</v>
      </c>
      <c r="D22" s="80"/>
      <c r="E22" s="78" t="str">
        <f>PRINT!E6</f>
        <v>C4</v>
      </c>
      <c r="F22" s="78" t="str">
        <f>PRINT!F6</f>
        <v>C9</v>
      </c>
      <c r="G22" s="123" t="str">
        <f>PRINT!G6</f>
        <v>08:40</v>
      </c>
      <c r="H22" s="82" t="str">
        <f>PRINT!H6</f>
        <v>Rick Belsole (S)</v>
      </c>
      <c r="I22" s="83">
        <f>PRINT!K6</f>
        <v>15.32</v>
      </c>
      <c r="J22" s="78">
        <v>6</v>
      </c>
      <c r="K22" s="78">
        <v>5</v>
      </c>
      <c r="L22" s="84">
        <v>6</v>
      </c>
      <c r="M22" s="85">
        <v>6</v>
      </c>
      <c r="N22" s="78">
        <v>8</v>
      </c>
      <c r="O22" s="84">
        <v>5</v>
      </c>
      <c r="P22" s="85">
        <v>5</v>
      </c>
      <c r="Q22" s="78">
        <v>8</v>
      </c>
      <c r="R22" s="86">
        <v>7</v>
      </c>
      <c r="S22" s="87">
        <v>6</v>
      </c>
      <c r="T22" s="85">
        <v>5</v>
      </c>
      <c r="U22" s="84">
        <v>4</v>
      </c>
      <c r="V22" s="85">
        <v>5</v>
      </c>
      <c r="W22" s="78">
        <v>6</v>
      </c>
      <c r="X22" s="84">
        <v>4</v>
      </c>
      <c r="Y22" s="85">
        <v>6</v>
      </c>
      <c r="Z22" s="85">
        <v>7</v>
      </c>
      <c r="AA22" s="78">
        <v>6</v>
      </c>
      <c r="AB22" s="95"/>
      <c r="AC22" s="88">
        <f t="shared" si="0"/>
        <v>105</v>
      </c>
      <c r="AD22" s="89">
        <f>PRINT!L6</f>
        <v>15</v>
      </c>
      <c r="AE22" s="90">
        <f t="shared" si="1"/>
        <v>90</v>
      </c>
      <c r="AF22" s="94"/>
      <c r="AG22" s="151">
        <v>79</v>
      </c>
      <c r="AH22" s="152">
        <f t="shared" si="2"/>
        <v>169</v>
      </c>
      <c r="AI22" s="91"/>
      <c r="AJ22" s="153">
        <v>-9</v>
      </c>
      <c r="AK22" s="154">
        <f t="shared" si="4"/>
        <v>20</v>
      </c>
      <c r="AL22" s="154">
        <f t="shared" si="5"/>
        <v>0</v>
      </c>
      <c r="AM22" s="155">
        <f t="shared" si="3"/>
        <v>11</v>
      </c>
    </row>
    <row r="23" spans="1:42" s="13" customFormat="1" ht="32.1" customHeight="1" x14ac:dyDescent="0.25">
      <c r="A23" s="81">
        <f>SUM(A3:A22)</f>
        <v>180</v>
      </c>
      <c r="B23" s="81"/>
      <c r="C23" s="81">
        <f>SUM(C3:C22)</f>
        <v>100</v>
      </c>
      <c r="D23" s="124"/>
      <c r="E23" s="102">
        <f>+PRINT!E35</f>
        <v>20</v>
      </c>
      <c r="F23" s="103" t="s">
        <v>47</v>
      </c>
      <c r="G23" s="81"/>
      <c r="H23" s="81"/>
      <c r="I23" s="104"/>
      <c r="J23" s="12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6"/>
      <c r="V23" s="106"/>
      <c r="W23" s="106"/>
      <c r="X23" s="106"/>
      <c r="Y23" s="106"/>
      <c r="Z23" s="106"/>
      <c r="AA23" s="107"/>
      <c r="AB23" s="107"/>
      <c r="AC23" s="108">
        <f>AVERAGE(AC3:AC21)</f>
        <v>87.84210526315789</v>
      </c>
      <c r="AD23" s="109"/>
      <c r="AE23" s="110">
        <f>AVERAGE(AE3:AE21)</f>
        <v>76.263157894736835</v>
      </c>
      <c r="AF23" s="109"/>
      <c r="AG23" s="112"/>
      <c r="AH23" s="111"/>
      <c r="AI23" s="111"/>
      <c r="AJ23" s="111"/>
      <c r="AK23" s="111"/>
      <c r="AL23" s="111"/>
      <c r="AM23" s="111"/>
    </row>
    <row r="24" spans="1:42" s="13" customFormat="1" ht="13.5" thickBot="1" x14ac:dyDescent="0.3">
      <c r="A24" s="1"/>
      <c r="B24" s="3"/>
      <c r="C24" s="1"/>
      <c r="D24" s="14"/>
      <c r="E24" s="17"/>
      <c r="F24" s="15"/>
      <c r="G24" s="1"/>
      <c r="H24" s="1"/>
      <c r="I24" s="15"/>
      <c r="J24" s="7"/>
      <c r="K24" s="4"/>
      <c r="L24" s="4"/>
      <c r="M24" s="4"/>
      <c r="N24" s="4"/>
      <c r="O24" s="4"/>
      <c r="P24" s="4"/>
      <c r="Q24" s="4"/>
      <c r="R24" s="4"/>
      <c r="S24" s="4"/>
      <c r="T24" s="4"/>
      <c r="U24" s="6"/>
      <c r="V24" s="6"/>
      <c r="W24" s="6"/>
      <c r="X24" s="6"/>
      <c r="Y24" s="6"/>
      <c r="Z24" s="6"/>
      <c r="AA24" s="37"/>
      <c r="AB24" s="40"/>
      <c r="AC24" s="42" t="s">
        <v>46</v>
      </c>
      <c r="AD24" s="38"/>
      <c r="AE24" s="41" t="s">
        <v>46</v>
      </c>
      <c r="AG24" s="38"/>
      <c r="AH24" s="39"/>
      <c r="AI24" s="47"/>
      <c r="AJ24" s="39"/>
      <c r="AK24" s="39"/>
      <c r="AL24" s="39"/>
      <c r="AM24" s="39"/>
    </row>
    <row r="25" spans="1:42" s="13" customFormat="1" ht="32.1" customHeight="1" thickBot="1" x14ac:dyDescent="0.3">
      <c r="A25" s="258" t="s">
        <v>39</v>
      </c>
      <c r="B25" s="259"/>
      <c r="C25" s="259"/>
      <c r="D25" s="113"/>
      <c r="E25" s="260" t="s">
        <v>41</v>
      </c>
      <c r="F25" s="260"/>
      <c r="G25" s="281" t="s">
        <v>40</v>
      </c>
      <c r="H25" s="282"/>
      <c r="I25" s="109"/>
      <c r="J25" s="279" t="s">
        <v>89</v>
      </c>
      <c r="K25" s="272"/>
      <c r="L25" s="272"/>
      <c r="M25" s="272"/>
      <c r="N25" s="272">
        <v>6</v>
      </c>
      <c r="O25" s="272"/>
      <c r="P25" s="272"/>
      <c r="Q25" s="272"/>
      <c r="R25" s="272" t="s">
        <v>115</v>
      </c>
      <c r="S25" s="272"/>
      <c r="T25" s="272"/>
      <c r="U25" s="272"/>
      <c r="V25" s="272"/>
      <c r="W25" s="273"/>
      <c r="X25"/>
      <c r="Y25"/>
      <c r="Z25" s="12"/>
      <c r="AA25" s="12"/>
      <c r="AI25" s="18"/>
    </row>
    <row r="26" spans="1:42" ht="32.1" customHeight="1" thickBot="1" x14ac:dyDescent="0.3">
      <c r="A26" s="263" t="s">
        <v>20</v>
      </c>
      <c r="B26" s="264"/>
      <c r="C26" s="264"/>
      <c r="D26" s="114"/>
      <c r="E26" s="261">
        <v>50</v>
      </c>
      <c r="F26" s="261"/>
      <c r="G26" s="283" t="s">
        <v>153</v>
      </c>
      <c r="H26" s="284"/>
      <c r="I26" s="111"/>
      <c r="J26" s="279" t="s">
        <v>90</v>
      </c>
      <c r="K26" s="272"/>
      <c r="L26" s="272"/>
      <c r="M26" s="272"/>
      <c r="N26" s="272">
        <v>2</v>
      </c>
      <c r="O26" s="272"/>
      <c r="P26" s="272"/>
      <c r="Q26" s="272"/>
      <c r="R26" s="272" t="s">
        <v>161</v>
      </c>
      <c r="S26" s="272"/>
      <c r="T26" s="272"/>
      <c r="U26" s="272"/>
      <c r="V26" s="272"/>
      <c r="W26" s="273"/>
      <c r="X26"/>
      <c r="Y26"/>
      <c r="AE26" s="19"/>
      <c r="AG26" s="20"/>
      <c r="AH26" s="21"/>
      <c r="AI26" s="48"/>
      <c r="AJ26" s="13"/>
      <c r="AK26" s="13"/>
      <c r="AL26" s="13"/>
    </row>
    <row r="27" spans="1:42" ht="32.1" customHeight="1" x14ac:dyDescent="0.25">
      <c r="A27" s="263" t="s">
        <v>61</v>
      </c>
      <c r="B27" s="264"/>
      <c r="C27" s="264"/>
      <c r="D27" s="114"/>
      <c r="E27" s="261">
        <v>30</v>
      </c>
      <c r="F27" s="261"/>
      <c r="G27" s="285" t="s">
        <v>161</v>
      </c>
      <c r="H27" s="286"/>
      <c r="I27" s="111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13"/>
      <c r="Y27" s="13"/>
      <c r="AE27" s="19"/>
      <c r="AG27" s="15"/>
      <c r="AH27" s="22"/>
      <c r="AI27" s="49"/>
      <c r="AJ27" s="13"/>
      <c r="AK27" s="13"/>
      <c r="AL27" s="13"/>
      <c r="AM27" s="13"/>
    </row>
    <row r="28" spans="1:42" ht="32.1" customHeight="1" thickBot="1" x14ac:dyDescent="0.3">
      <c r="A28" s="265" t="s">
        <v>59</v>
      </c>
      <c r="B28" s="266"/>
      <c r="C28" s="266"/>
      <c r="D28" s="115"/>
      <c r="E28" s="262" t="s">
        <v>159</v>
      </c>
      <c r="F28" s="262"/>
      <c r="G28" s="302" t="s">
        <v>160</v>
      </c>
      <c r="H28" s="303"/>
      <c r="I28" s="111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09"/>
      <c r="W28" s="109"/>
      <c r="X28" s="13"/>
      <c r="Y28" s="13"/>
      <c r="AE28" s="19"/>
      <c r="AG28" s="15"/>
      <c r="AH28" s="22"/>
      <c r="AI28" s="49"/>
      <c r="AJ28" s="13"/>
      <c r="AK28" s="13"/>
      <c r="AL28" s="13"/>
      <c r="AM28" s="13"/>
    </row>
    <row r="29" spans="1:42" s="13" customFormat="1" ht="32.1" customHeight="1" thickBot="1" x14ac:dyDescent="0.3">
      <c r="A29" s="9"/>
      <c r="B29" s="18"/>
      <c r="C29" s="31"/>
      <c r="D29" s="31"/>
      <c r="E29" s="1"/>
      <c r="F29" s="1"/>
      <c r="G29" s="1"/>
      <c r="H29" s="1"/>
      <c r="I29" s="18"/>
      <c r="R29" s="23"/>
      <c r="T29" s="23"/>
      <c r="AD29" s="24"/>
      <c r="AE29" s="32"/>
      <c r="AG29" s="15"/>
      <c r="AH29" s="33"/>
      <c r="AI29" s="50"/>
    </row>
    <row r="30" spans="1:42" s="13" customFormat="1" ht="32.1" customHeight="1" thickBot="1" x14ac:dyDescent="0.3">
      <c r="A30" s="251" t="s">
        <v>21</v>
      </c>
      <c r="B30" s="252"/>
      <c r="C30" s="252"/>
      <c r="D30" s="252"/>
      <c r="E30" s="252"/>
      <c r="F30" s="252"/>
      <c r="G30" s="252"/>
      <c r="H30" s="253"/>
      <c r="I30" s="111"/>
      <c r="J30" s="111"/>
      <c r="K30" s="111"/>
      <c r="L30" s="111"/>
      <c r="M30" s="111"/>
      <c r="N30" s="134">
        <v>1</v>
      </c>
      <c r="O30" s="134">
        <v>2</v>
      </c>
      <c r="P30" s="134">
        <v>3</v>
      </c>
      <c r="Q30" s="134">
        <v>4</v>
      </c>
      <c r="R30" s="134">
        <v>5</v>
      </c>
      <c r="S30" s="134">
        <v>6</v>
      </c>
      <c r="T30" s="134">
        <v>7</v>
      </c>
      <c r="U30" s="134">
        <v>8</v>
      </c>
      <c r="V30" s="134">
        <v>9</v>
      </c>
      <c r="W30" s="134">
        <v>10</v>
      </c>
      <c r="X30" s="134">
        <v>11</v>
      </c>
      <c r="Y30" s="134">
        <v>12</v>
      </c>
      <c r="Z30" s="134">
        <v>13</v>
      </c>
      <c r="AA30" s="134">
        <v>14</v>
      </c>
      <c r="AB30" s="134">
        <v>15</v>
      </c>
      <c r="AC30" s="134">
        <v>16</v>
      </c>
      <c r="AD30" s="134">
        <v>17</v>
      </c>
      <c r="AE30" s="134">
        <v>18</v>
      </c>
      <c r="AI30" s="18"/>
      <c r="AJ30" s="5"/>
      <c r="AM30" s="49"/>
      <c r="AO30" s="15"/>
      <c r="AP30" s="22"/>
    </row>
    <row r="31" spans="1:42" s="13" customFormat="1" ht="32.1" customHeight="1" thickBot="1" x14ac:dyDescent="0.3">
      <c r="A31" s="254" t="s">
        <v>22</v>
      </c>
      <c r="B31" s="255"/>
      <c r="C31" s="255"/>
      <c r="D31" s="255"/>
      <c r="E31" s="255"/>
      <c r="F31" s="255"/>
      <c r="G31" s="255"/>
      <c r="H31" s="117">
        <v>9</v>
      </c>
      <c r="I31" s="111"/>
      <c r="J31" s="111"/>
      <c r="K31" s="111"/>
      <c r="L31" s="111"/>
      <c r="M31" s="111"/>
      <c r="N31" s="134">
        <f>PRINT!F39</f>
        <v>4</v>
      </c>
      <c r="O31" s="134">
        <f>PRINT!G39</f>
        <v>3</v>
      </c>
      <c r="P31" s="134">
        <f>PRINT!H39</f>
        <v>4</v>
      </c>
      <c r="Q31" s="134">
        <f>PRINT!I39</f>
        <v>4</v>
      </c>
      <c r="R31" s="134">
        <f>PRINT!J39</f>
        <v>5</v>
      </c>
      <c r="S31" s="134">
        <f>PRINT!K39</f>
        <v>3</v>
      </c>
      <c r="T31" s="134">
        <f>PRINT!L39</f>
        <v>4</v>
      </c>
      <c r="U31" s="134">
        <f>PRINT!M39</f>
        <v>5</v>
      </c>
      <c r="V31" s="134">
        <f>PRINT!N39</f>
        <v>4</v>
      </c>
      <c r="W31" s="134">
        <f>PRINT!O39</f>
        <v>4</v>
      </c>
      <c r="X31" s="134">
        <f>PRINT!P39</f>
        <v>4</v>
      </c>
      <c r="Y31" s="134">
        <f>PRINT!Q39</f>
        <v>3</v>
      </c>
      <c r="Z31" s="134">
        <f>PRINT!R39</f>
        <v>5</v>
      </c>
      <c r="AA31" s="134">
        <f>PRINT!S39</f>
        <v>4</v>
      </c>
      <c r="AB31" s="134">
        <f>PRINT!T39</f>
        <v>4</v>
      </c>
      <c r="AC31" s="134">
        <f>PRINT!U39</f>
        <v>3</v>
      </c>
      <c r="AD31" s="134">
        <f>PRINT!V39</f>
        <v>5</v>
      </c>
      <c r="AE31" s="134">
        <f>PRINT!W39</f>
        <v>4</v>
      </c>
      <c r="AI31" s="25"/>
      <c r="AJ31" s="5"/>
      <c r="AM31" s="49"/>
      <c r="AO31" s="15"/>
      <c r="AP31" s="22"/>
    </row>
    <row r="32" spans="1:42" s="13" customFormat="1" ht="32.1" customHeight="1" x14ac:dyDescent="0.25">
      <c r="A32" s="256" t="s">
        <v>23</v>
      </c>
      <c r="B32" s="257"/>
      <c r="C32" s="257"/>
      <c r="D32" s="257"/>
      <c r="E32" s="257"/>
      <c r="F32" s="257"/>
      <c r="G32" s="257"/>
      <c r="H32" s="118">
        <f>H31*20</f>
        <v>180</v>
      </c>
      <c r="I32" s="81"/>
      <c r="J32" s="267" t="s">
        <v>153</v>
      </c>
      <c r="K32" s="267"/>
      <c r="L32" s="267"/>
      <c r="M32" s="268"/>
      <c r="N32" s="156"/>
      <c r="O32" s="156"/>
      <c r="P32" s="156"/>
      <c r="Q32" s="156"/>
      <c r="R32" s="156"/>
      <c r="S32" s="157"/>
      <c r="T32" s="156"/>
      <c r="U32" s="180">
        <v>4</v>
      </c>
      <c r="V32" s="156"/>
      <c r="W32" s="156"/>
      <c r="X32" s="156"/>
      <c r="Y32" s="156"/>
      <c r="Z32" s="156"/>
      <c r="AA32" s="156"/>
      <c r="AB32" s="156"/>
      <c r="AC32" s="157"/>
      <c r="AD32" s="156"/>
      <c r="AE32" s="180">
        <v>3</v>
      </c>
      <c r="AF32" s="12"/>
      <c r="AG32" s="12"/>
      <c r="AH32" s="12"/>
      <c r="AI32" s="11"/>
      <c r="AJ32" s="11"/>
      <c r="AM32" s="51"/>
      <c r="AO32" s="16"/>
      <c r="AP32" s="20"/>
    </row>
    <row r="33" spans="1:42" s="13" customFormat="1" ht="32.1" customHeight="1" x14ac:dyDescent="0.25">
      <c r="A33" s="256" t="s">
        <v>24</v>
      </c>
      <c r="B33" s="257"/>
      <c r="C33" s="257"/>
      <c r="D33" s="257"/>
      <c r="E33" s="257"/>
      <c r="F33" s="257"/>
      <c r="G33" s="257"/>
      <c r="H33" s="118">
        <v>0</v>
      </c>
      <c r="I33" s="81"/>
      <c r="J33" s="267" t="s">
        <v>115</v>
      </c>
      <c r="K33" s="267"/>
      <c r="L33" s="267"/>
      <c r="M33" s="268"/>
      <c r="N33" s="136"/>
      <c r="O33" s="136"/>
      <c r="P33" s="136"/>
      <c r="Q33" s="136"/>
      <c r="R33" s="136"/>
      <c r="S33" s="136"/>
      <c r="T33" s="181">
        <v>3</v>
      </c>
      <c r="U33" s="136"/>
      <c r="V33" s="136"/>
      <c r="W33" s="136"/>
      <c r="X33" s="136"/>
      <c r="Y33" s="136"/>
      <c r="Z33" s="136"/>
      <c r="AA33" s="158"/>
      <c r="AB33" s="136"/>
      <c r="AC33" s="136"/>
      <c r="AD33" s="136"/>
      <c r="AE33" s="136"/>
      <c r="AF33" s="12"/>
      <c r="AG33" s="12"/>
      <c r="AI33" s="11"/>
      <c r="AJ33" s="11"/>
      <c r="AM33" s="49"/>
      <c r="AO33" s="16"/>
      <c r="AP33" s="22"/>
    </row>
    <row r="34" spans="1:42" ht="32.1" customHeight="1" x14ac:dyDescent="0.25">
      <c r="A34" s="256" t="s">
        <v>42</v>
      </c>
      <c r="B34" s="257"/>
      <c r="C34" s="257"/>
      <c r="D34" s="257"/>
      <c r="E34" s="257"/>
      <c r="F34" s="257"/>
      <c r="G34" s="257"/>
      <c r="H34" s="118">
        <f>H32+H33</f>
        <v>180</v>
      </c>
      <c r="I34" s="81"/>
      <c r="J34" s="267" t="s">
        <v>98</v>
      </c>
      <c r="K34" s="267"/>
      <c r="L34" s="267"/>
      <c r="M34" s="268"/>
      <c r="N34" s="158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82">
        <v>3</v>
      </c>
      <c r="AA34" s="136"/>
      <c r="AB34" s="136"/>
      <c r="AC34" s="136"/>
      <c r="AD34" s="158"/>
      <c r="AE34" s="136"/>
      <c r="AH34" s="13"/>
      <c r="AI34" s="18"/>
      <c r="AJ34" s="26"/>
      <c r="AM34" s="49"/>
      <c r="AO34" s="16"/>
      <c r="AP34" s="22"/>
    </row>
    <row r="35" spans="1:42" ht="32.1" customHeight="1" x14ac:dyDescent="0.25">
      <c r="A35" s="256" t="s">
        <v>25</v>
      </c>
      <c r="B35" s="257"/>
      <c r="C35" s="257"/>
      <c r="D35" s="257"/>
      <c r="E35" s="257"/>
      <c r="F35" s="257"/>
      <c r="G35" s="257"/>
      <c r="H35" s="119">
        <v>7</v>
      </c>
      <c r="I35" s="81"/>
      <c r="J35" s="267" t="s">
        <v>101</v>
      </c>
      <c r="K35" s="267"/>
      <c r="L35" s="267"/>
      <c r="M35" s="268"/>
      <c r="N35" s="136"/>
      <c r="O35" s="136"/>
      <c r="P35" s="136"/>
      <c r="Q35" s="136"/>
      <c r="R35" s="136"/>
      <c r="S35" s="136"/>
      <c r="T35" s="136"/>
      <c r="U35" s="136"/>
      <c r="V35" s="136"/>
      <c r="W35" s="181">
        <v>3</v>
      </c>
      <c r="X35" s="181">
        <v>3</v>
      </c>
      <c r="Y35" s="136"/>
      <c r="Z35" s="158"/>
      <c r="AA35" s="136"/>
      <c r="AB35" s="136"/>
      <c r="AC35" s="136"/>
      <c r="AD35" s="136"/>
      <c r="AE35" s="136"/>
      <c r="AH35" s="12" t="s">
        <v>62</v>
      </c>
      <c r="AI35" s="18"/>
      <c r="AJ35" s="27"/>
      <c r="AM35" s="49"/>
      <c r="AO35" s="15"/>
      <c r="AP35" s="22"/>
    </row>
    <row r="36" spans="1:42" ht="32.1" customHeight="1" x14ac:dyDescent="0.25">
      <c r="A36" s="256" t="s">
        <v>56</v>
      </c>
      <c r="B36" s="257"/>
      <c r="C36" s="257"/>
      <c r="D36" s="257"/>
      <c r="E36" s="257"/>
      <c r="F36" s="257"/>
      <c r="G36" s="257"/>
      <c r="H36" s="118">
        <v>25</v>
      </c>
      <c r="I36" s="81"/>
      <c r="J36" s="267" t="s">
        <v>154</v>
      </c>
      <c r="K36" s="267"/>
      <c r="L36" s="267"/>
      <c r="M36" s="268"/>
      <c r="N36" s="136"/>
      <c r="O36" s="158"/>
      <c r="P36" s="136"/>
      <c r="Q36" s="181">
        <v>3</v>
      </c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I36" s="18"/>
      <c r="AJ36" s="27"/>
      <c r="AM36" s="49"/>
      <c r="AO36" s="16"/>
      <c r="AP36" s="22"/>
    </row>
    <row r="37" spans="1:42" ht="32.1" customHeight="1" x14ac:dyDescent="0.25">
      <c r="A37" s="256" t="s">
        <v>57</v>
      </c>
      <c r="B37" s="257"/>
      <c r="C37" s="257"/>
      <c r="D37" s="257"/>
      <c r="E37" s="257"/>
      <c r="F37" s="257"/>
      <c r="G37" s="257"/>
      <c r="H37" s="118">
        <f>H35*H36</f>
        <v>175</v>
      </c>
      <c r="I37" s="81"/>
      <c r="J37" s="267" t="s">
        <v>155</v>
      </c>
      <c r="K37" s="267"/>
      <c r="L37" s="267"/>
      <c r="M37" s="268"/>
      <c r="N37" s="135">
        <v>4</v>
      </c>
      <c r="O37" s="135">
        <v>3</v>
      </c>
      <c r="P37" s="135">
        <v>4</v>
      </c>
      <c r="Q37" s="135"/>
      <c r="R37" s="135">
        <v>5</v>
      </c>
      <c r="S37" s="135">
        <v>3</v>
      </c>
      <c r="T37" s="135"/>
      <c r="U37" s="135"/>
      <c r="V37" s="135">
        <v>4</v>
      </c>
      <c r="W37" s="135"/>
      <c r="X37" s="135"/>
      <c r="Y37" s="135">
        <v>3</v>
      </c>
      <c r="Z37" s="135"/>
      <c r="AA37" s="135">
        <v>4</v>
      </c>
      <c r="AB37" s="183">
        <v>3</v>
      </c>
      <c r="AC37" s="183">
        <v>2</v>
      </c>
      <c r="AD37" s="135">
        <v>5</v>
      </c>
      <c r="AE37" s="135"/>
      <c r="AI37" s="18"/>
      <c r="AJ37" s="11"/>
      <c r="AM37" s="48"/>
      <c r="AO37" s="15"/>
      <c r="AP37" s="21"/>
    </row>
    <row r="38" spans="1:42" s="13" customFormat="1" ht="32.1" customHeight="1" x14ac:dyDescent="0.25">
      <c r="A38" s="256" t="s">
        <v>58</v>
      </c>
      <c r="B38" s="257"/>
      <c r="C38" s="257"/>
      <c r="D38" s="257"/>
      <c r="E38" s="257"/>
      <c r="F38" s="257"/>
      <c r="G38" s="257"/>
      <c r="H38" s="118">
        <v>175</v>
      </c>
      <c r="I38" s="81"/>
      <c r="J38" s="267"/>
      <c r="K38" s="267"/>
      <c r="L38" s="267"/>
      <c r="M38" s="268"/>
      <c r="N38" s="135"/>
      <c r="O38" s="135"/>
      <c r="P38" s="138"/>
      <c r="Q38" s="139"/>
      <c r="R38" s="139"/>
      <c r="S38" s="137"/>
      <c r="T38" s="139"/>
      <c r="U38" s="139"/>
      <c r="V38" s="139"/>
      <c r="W38" s="139"/>
      <c r="X38" s="139"/>
      <c r="Y38" s="139"/>
      <c r="Z38" s="135"/>
      <c r="AA38" s="135"/>
      <c r="AB38" s="140"/>
      <c r="AC38" s="135"/>
      <c r="AD38" s="135"/>
      <c r="AE38" s="139"/>
      <c r="AF38" s="12"/>
      <c r="AG38" s="12"/>
      <c r="AH38" s="12"/>
      <c r="AI38" s="34"/>
      <c r="AJ38" s="11"/>
      <c r="AM38" s="49"/>
      <c r="AO38" s="16"/>
      <c r="AP38" s="22"/>
    </row>
    <row r="39" spans="1:42" s="13" customFormat="1" ht="32.1" customHeight="1" thickBot="1" x14ac:dyDescent="0.3">
      <c r="A39" s="299" t="s">
        <v>81</v>
      </c>
      <c r="B39" s="300"/>
      <c r="C39" s="300"/>
      <c r="D39" s="300"/>
      <c r="E39" s="300"/>
      <c r="F39" s="300"/>
      <c r="G39" s="300"/>
      <c r="H39" s="120">
        <f>H34-H38</f>
        <v>5</v>
      </c>
      <c r="I39" s="89"/>
      <c r="J39" s="267"/>
      <c r="K39" s="267"/>
      <c r="L39" s="267"/>
      <c r="M39" s="268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2"/>
      <c r="AG39" s="12"/>
      <c r="AH39" s="12"/>
      <c r="AI39" s="18"/>
      <c r="AJ39" s="11"/>
      <c r="AM39" s="49"/>
      <c r="AO39" s="16"/>
      <c r="AP39" s="22"/>
    </row>
    <row r="40" spans="1:42" s="18" customFormat="1" ht="32.1" customHeight="1" thickBot="1" x14ac:dyDescent="0.3">
      <c r="A40" s="127"/>
      <c r="B40" s="127"/>
      <c r="C40" s="127"/>
      <c r="D40" s="127"/>
      <c r="E40" s="127" t="s">
        <v>62</v>
      </c>
      <c r="F40" s="127"/>
      <c r="G40" s="127"/>
      <c r="H40" s="128"/>
      <c r="I40" s="129"/>
      <c r="J40" s="159"/>
      <c r="K40" s="159"/>
      <c r="L40" s="159"/>
      <c r="M40" s="159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11"/>
      <c r="AG40" s="11"/>
      <c r="AH40" s="11"/>
      <c r="AJ40" s="11"/>
      <c r="AM40" s="49"/>
      <c r="AO40" s="16"/>
      <c r="AP40" s="49"/>
    </row>
    <row r="41" spans="1:42" ht="32.1" customHeight="1" thickBot="1" x14ac:dyDescent="0.3">
      <c r="A41"/>
      <c r="B41"/>
      <c r="C41"/>
      <c r="D41"/>
      <c r="E41" s="296" t="s">
        <v>76</v>
      </c>
      <c r="F41" s="297"/>
      <c r="G41" s="298"/>
      <c r="H41"/>
      <c r="I41" s="248" t="s">
        <v>77</v>
      </c>
      <c r="J41" s="249"/>
      <c r="K41" s="249"/>
      <c r="L41" s="249"/>
      <c r="M41" s="250"/>
      <c r="N41" s="94"/>
      <c r="O41" s="248" t="s">
        <v>78</v>
      </c>
      <c r="P41" s="249"/>
      <c r="Q41" s="249"/>
      <c r="R41" s="249"/>
      <c r="S41" s="250"/>
      <c r="T41" s="94"/>
      <c r="U41" s="248" t="s">
        <v>43</v>
      </c>
      <c r="V41" s="249"/>
      <c r="W41" s="249"/>
      <c r="X41" s="249"/>
      <c r="Y41" s="250"/>
      <c r="Z41" s="94"/>
      <c r="AA41" s="248" t="s">
        <v>43</v>
      </c>
      <c r="AB41" s="249"/>
      <c r="AC41" s="249"/>
      <c r="AD41" s="249"/>
      <c r="AE41" s="250"/>
      <c r="AI41" s="12"/>
    </row>
    <row r="42" spans="1:42" ht="32.1" customHeight="1" thickBot="1" x14ac:dyDescent="0.3">
      <c r="A42"/>
      <c r="B42"/>
      <c r="C42"/>
      <c r="D42"/>
      <c r="E42" s="293">
        <f>SUM(L42:M46,R42:S46,X42:Y46,AD42:AE46)+E46</f>
        <v>595</v>
      </c>
      <c r="F42" s="294"/>
      <c r="G42" s="295"/>
      <c r="H42"/>
      <c r="I42" s="235" t="s">
        <v>153</v>
      </c>
      <c r="J42" s="236"/>
      <c r="K42" s="237"/>
      <c r="L42" s="228">
        <v>50</v>
      </c>
      <c r="M42" s="229"/>
      <c r="N42" s="94"/>
      <c r="O42" s="240" t="s">
        <v>95</v>
      </c>
      <c r="P42" s="240"/>
      <c r="Q42" s="240"/>
      <c r="R42" s="230">
        <v>45</v>
      </c>
      <c r="S42" s="230"/>
      <c r="T42" s="94"/>
      <c r="U42" s="235" t="s">
        <v>125</v>
      </c>
      <c r="V42" s="236"/>
      <c r="W42" s="237"/>
      <c r="X42" s="228">
        <v>4</v>
      </c>
      <c r="Y42" s="229"/>
      <c r="Z42" s="94"/>
      <c r="AA42" s="235"/>
      <c r="AB42" s="236"/>
      <c r="AC42" s="237"/>
      <c r="AD42" s="228"/>
      <c r="AE42" s="229"/>
      <c r="AI42" s="12"/>
    </row>
    <row r="43" spans="1:42" ht="32.1" customHeight="1" x14ac:dyDescent="0.25">
      <c r="A43"/>
      <c r="B43"/>
      <c r="C43"/>
      <c r="D43"/>
      <c r="E43"/>
      <c r="F43"/>
      <c r="G43"/>
      <c r="H43"/>
      <c r="I43" s="240" t="s">
        <v>161</v>
      </c>
      <c r="J43" s="240"/>
      <c r="K43" s="240"/>
      <c r="L43" s="230">
        <v>30</v>
      </c>
      <c r="M43" s="230"/>
      <c r="N43" s="94"/>
      <c r="O43" s="235" t="s">
        <v>96</v>
      </c>
      <c r="P43" s="236"/>
      <c r="Q43" s="237"/>
      <c r="R43" s="231">
        <v>20</v>
      </c>
      <c r="S43" s="232"/>
      <c r="T43" s="94"/>
      <c r="U43" s="235" t="s">
        <v>98</v>
      </c>
      <c r="V43" s="236"/>
      <c r="W43" s="237"/>
      <c r="X43" s="228">
        <v>2</v>
      </c>
      <c r="Y43" s="229"/>
      <c r="Z43" s="94"/>
      <c r="AA43" s="235"/>
      <c r="AB43" s="236"/>
      <c r="AC43" s="237"/>
      <c r="AD43" s="228"/>
      <c r="AE43" s="229"/>
      <c r="AI43" s="12"/>
    </row>
    <row r="44" spans="1:42" ht="32.1" customHeight="1" thickBot="1" x14ac:dyDescent="0.3">
      <c r="A44"/>
      <c r="B44"/>
      <c r="C44"/>
      <c r="D44"/>
      <c r="E44"/>
      <c r="F44"/>
      <c r="G44"/>
      <c r="H44"/>
      <c r="I44" s="218" t="s">
        <v>154</v>
      </c>
      <c r="J44" s="218"/>
      <c r="K44" s="218"/>
      <c r="L44" s="230">
        <v>10</v>
      </c>
      <c r="M44" s="230"/>
      <c r="N44" s="94"/>
      <c r="O44" s="240" t="s">
        <v>164</v>
      </c>
      <c r="P44" s="240"/>
      <c r="Q44" s="240"/>
      <c r="R44" s="230">
        <v>25</v>
      </c>
      <c r="S44" s="230"/>
      <c r="T44" s="94"/>
      <c r="U44" s="235"/>
      <c r="V44" s="236"/>
      <c r="W44" s="237"/>
      <c r="X44" s="228"/>
      <c r="Y44" s="229"/>
      <c r="Z44" s="94"/>
      <c r="AA44" s="235"/>
      <c r="AB44" s="236"/>
      <c r="AC44" s="237"/>
      <c r="AD44" s="228"/>
      <c r="AE44" s="229"/>
      <c r="AI44" s="12"/>
    </row>
    <row r="45" spans="1:42" ht="32.1" customHeight="1" thickBot="1" x14ac:dyDescent="0.3">
      <c r="A45"/>
      <c r="B45"/>
      <c r="C45"/>
      <c r="D45"/>
      <c r="E45" s="290" t="s">
        <v>79</v>
      </c>
      <c r="F45" s="291"/>
      <c r="G45" s="292"/>
      <c r="H45"/>
      <c r="I45" s="235" t="s">
        <v>157</v>
      </c>
      <c r="J45" s="236"/>
      <c r="K45" s="237"/>
      <c r="L45" s="230">
        <v>10</v>
      </c>
      <c r="M45" s="230"/>
      <c r="N45" s="94"/>
      <c r="O45" s="235" t="s">
        <v>102</v>
      </c>
      <c r="P45" s="236"/>
      <c r="Q45" s="237"/>
      <c r="R45" s="228">
        <v>56</v>
      </c>
      <c r="S45" s="229"/>
      <c r="T45" s="94"/>
      <c r="U45" s="235"/>
      <c r="V45" s="236"/>
      <c r="W45" s="237"/>
      <c r="X45" s="228"/>
      <c r="Y45" s="229"/>
      <c r="Z45" s="94"/>
      <c r="AA45" s="235"/>
      <c r="AB45" s="236"/>
      <c r="AC45" s="237"/>
      <c r="AD45" s="228"/>
      <c r="AE45" s="229"/>
      <c r="AI45"/>
    </row>
    <row r="46" spans="1:42" ht="32.1" customHeight="1" thickBot="1" x14ac:dyDescent="0.3">
      <c r="A46"/>
      <c r="B46"/>
      <c r="C46"/>
      <c r="D46"/>
      <c r="E46" s="287">
        <v>210</v>
      </c>
      <c r="F46" s="288"/>
      <c r="G46" s="289"/>
      <c r="H46"/>
      <c r="I46" s="190" t="s">
        <v>98</v>
      </c>
      <c r="J46" s="191"/>
      <c r="K46" s="192"/>
      <c r="L46" s="231">
        <v>25</v>
      </c>
      <c r="M46" s="232"/>
      <c r="N46" s="94"/>
      <c r="O46" s="240" t="s">
        <v>103</v>
      </c>
      <c r="P46" s="240"/>
      <c r="Q46" s="240"/>
      <c r="R46" s="230">
        <v>67</v>
      </c>
      <c r="S46" s="230"/>
      <c r="T46" s="94"/>
      <c r="U46" s="235"/>
      <c r="V46" s="236"/>
      <c r="W46" s="237"/>
      <c r="X46" s="228"/>
      <c r="Y46" s="229"/>
      <c r="Z46" s="94"/>
      <c r="AA46" s="235" t="s">
        <v>165</v>
      </c>
      <c r="AB46" s="236"/>
      <c r="AC46" s="237"/>
      <c r="AD46" s="228">
        <v>41</v>
      </c>
      <c r="AE46" s="229"/>
      <c r="AI46" s="12"/>
    </row>
    <row r="47" spans="1:42" ht="32.1" customHeight="1" x14ac:dyDescent="0.25">
      <c r="A47"/>
      <c r="B47"/>
      <c r="C47"/>
      <c r="D47"/>
      <c r="E47"/>
      <c r="F47"/>
      <c r="G47" s="160"/>
      <c r="H47" s="160"/>
    </row>
  </sheetData>
  <sortState xmlns:xlrd2="http://schemas.microsoft.com/office/spreadsheetml/2017/richdata2" ref="A3:AH22">
    <sortCondition ref="AE3:AE22"/>
  </sortState>
  <mergeCells count="89">
    <mergeCell ref="E46:G46"/>
    <mergeCell ref="A34:G34"/>
    <mergeCell ref="A35:G35"/>
    <mergeCell ref="A37:G37"/>
    <mergeCell ref="J37:M37"/>
    <mergeCell ref="E45:G45"/>
    <mergeCell ref="E42:G42"/>
    <mergeCell ref="J34:M34"/>
    <mergeCell ref="J35:M35"/>
    <mergeCell ref="J36:M36"/>
    <mergeCell ref="E41:G41"/>
    <mergeCell ref="I41:M41"/>
    <mergeCell ref="J38:M38"/>
    <mergeCell ref="J39:M39"/>
    <mergeCell ref="A39:G39"/>
    <mergeCell ref="E2:F2"/>
    <mergeCell ref="G25:H25"/>
    <mergeCell ref="G26:H26"/>
    <mergeCell ref="G27:H27"/>
    <mergeCell ref="G28:H28"/>
    <mergeCell ref="J33:M33"/>
    <mergeCell ref="AJ1:AM1"/>
    <mergeCell ref="N25:Q25"/>
    <mergeCell ref="R25:W25"/>
    <mergeCell ref="AB1:AC1"/>
    <mergeCell ref="AD1:AE1"/>
    <mergeCell ref="AG1:AH1"/>
    <mergeCell ref="J25:M25"/>
    <mergeCell ref="J32:M32"/>
    <mergeCell ref="J26:M26"/>
    <mergeCell ref="N26:Q26"/>
    <mergeCell ref="R26:W26"/>
    <mergeCell ref="A25:C25"/>
    <mergeCell ref="E25:F25"/>
    <mergeCell ref="E26:F26"/>
    <mergeCell ref="E28:F28"/>
    <mergeCell ref="A26:C26"/>
    <mergeCell ref="A27:C27"/>
    <mergeCell ref="A28:C28"/>
    <mergeCell ref="E27:F27"/>
    <mergeCell ref="A30:H30"/>
    <mergeCell ref="A31:G31"/>
    <mergeCell ref="A32:G32"/>
    <mergeCell ref="A36:G36"/>
    <mergeCell ref="A38:G38"/>
    <mergeCell ref="A33:G33"/>
    <mergeCell ref="AA41:AE41"/>
    <mergeCell ref="I42:K42"/>
    <mergeCell ref="L42:M42"/>
    <mergeCell ref="O42:Q42"/>
    <mergeCell ref="R42:S42"/>
    <mergeCell ref="U42:W42"/>
    <mergeCell ref="X42:Y42"/>
    <mergeCell ref="AA42:AC42"/>
    <mergeCell ref="AD42:AE42"/>
    <mergeCell ref="U41:Y41"/>
    <mergeCell ref="O41:S41"/>
    <mergeCell ref="AA43:AC43"/>
    <mergeCell ref="AD43:AE43"/>
    <mergeCell ref="I44:K44"/>
    <mergeCell ref="L44:M44"/>
    <mergeCell ref="O44:Q44"/>
    <mergeCell ref="R44:S44"/>
    <mergeCell ref="U44:W44"/>
    <mergeCell ref="X44:Y44"/>
    <mergeCell ref="AA44:AC44"/>
    <mergeCell ref="AD44:AE44"/>
    <mergeCell ref="I43:K43"/>
    <mergeCell ref="L43:M43"/>
    <mergeCell ref="O43:Q43"/>
    <mergeCell ref="R43:S43"/>
    <mergeCell ref="U43:W43"/>
    <mergeCell ref="X43:Y43"/>
    <mergeCell ref="X45:Y45"/>
    <mergeCell ref="AA45:AC45"/>
    <mergeCell ref="AD45:AE45"/>
    <mergeCell ref="I46:K46"/>
    <mergeCell ref="L46:M46"/>
    <mergeCell ref="O46:Q46"/>
    <mergeCell ref="R46:S46"/>
    <mergeCell ref="U46:W46"/>
    <mergeCell ref="X46:Y46"/>
    <mergeCell ref="AA46:AC46"/>
    <mergeCell ref="AD46:AE46"/>
    <mergeCell ref="I45:K45"/>
    <mergeCell ref="L45:M45"/>
    <mergeCell ref="O45:Q45"/>
    <mergeCell ref="R45:S45"/>
    <mergeCell ref="U45:W45"/>
  </mergeCells>
  <printOptions horizontalCentered="1"/>
  <pageMargins left="0.2" right="0.2" top="0.5" bottom="0.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</vt:lpstr>
      <vt:lpstr>PRINT</vt:lpstr>
      <vt:lpstr>Score Sheet</vt:lpstr>
      <vt:lpstr>PRINT!Print_Area</vt:lpstr>
      <vt:lpstr>'Score 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Quinn</dc:creator>
  <cp:lastModifiedBy>Chris Quinn</cp:lastModifiedBy>
  <cp:lastPrinted>2019-04-12T15:25:59Z</cp:lastPrinted>
  <dcterms:created xsi:type="dcterms:W3CDTF">2017-05-12T13:16:37Z</dcterms:created>
  <dcterms:modified xsi:type="dcterms:W3CDTF">2019-04-12T15:26:35Z</dcterms:modified>
</cp:coreProperties>
</file>